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7\REF Issue\"/>
    </mc:Choice>
  </mc:AlternateContent>
  <bookViews>
    <workbookView xWindow="0" yWindow="0" windowWidth="20490" windowHeight="8055"/>
  </bookViews>
  <sheets>
    <sheet name="Table 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E58" i="1"/>
  <c r="I58" i="1"/>
  <c r="H58" i="1" s="1"/>
  <c r="J58" i="1"/>
  <c r="M58" i="1"/>
  <c r="N58" i="1"/>
  <c r="D58" i="1" s="1"/>
  <c r="B59" i="1"/>
  <c r="E59" i="1"/>
  <c r="I59" i="1"/>
  <c r="H59" i="1" s="1"/>
  <c r="J59" i="1"/>
  <c r="M59" i="1"/>
  <c r="N59" i="1"/>
  <c r="B60" i="1"/>
  <c r="E60" i="1"/>
  <c r="I60" i="1"/>
  <c r="J60" i="1"/>
  <c r="M60" i="1"/>
  <c r="K60" i="1" s="1"/>
  <c r="N60" i="1"/>
  <c r="B61" i="1"/>
  <c r="E61" i="1"/>
  <c r="I61" i="1"/>
  <c r="J61" i="1"/>
  <c r="M61" i="1"/>
  <c r="N61" i="1"/>
  <c r="B62" i="1"/>
  <c r="E62" i="1"/>
  <c r="I62" i="1"/>
  <c r="J62" i="1"/>
  <c r="M62" i="1"/>
  <c r="N62" i="1"/>
  <c r="D62" i="1" s="1"/>
  <c r="B63" i="1"/>
  <c r="E63" i="1"/>
  <c r="I63" i="1"/>
  <c r="J63" i="1"/>
  <c r="M63" i="1"/>
  <c r="N63" i="1"/>
  <c r="B64" i="1"/>
  <c r="E64" i="1"/>
  <c r="I64" i="1"/>
  <c r="J64" i="1"/>
  <c r="D64" i="1" s="1"/>
  <c r="M64" i="1"/>
  <c r="N64" i="1"/>
  <c r="E65" i="1"/>
  <c r="I65" i="1"/>
  <c r="J65" i="1"/>
  <c r="L65" i="1"/>
  <c r="M65" i="1"/>
  <c r="N65" i="1"/>
  <c r="D65" i="1" s="1"/>
  <c r="E66" i="1"/>
  <c r="I66" i="1"/>
  <c r="J66" i="1"/>
  <c r="L66" i="1"/>
  <c r="M66" i="1"/>
  <c r="N66" i="1"/>
  <c r="D66" i="1" s="1"/>
  <c r="B67" i="1"/>
  <c r="E67" i="1"/>
  <c r="I67" i="1"/>
  <c r="H67" i="1" s="1"/>
  <c r="J67" i="1"/>
  <c r="M67" i="1"/>
  <c r="N67" i="1"/>
  <c r="D67" i="1" s="1"/>
  <c r="B68" i="1"/>
  <c r="E68" i="1"/>
  <c r="I68" i="1"/>
  <c r="J68" i="1"/>
  <c r="M68" i="1"/>
  <c r="N68" i="1"/>
  <c r="B69" i="1"/>
  <c r="E69" i="1"/>
  <c r="I69" i="1"/>
  <c r="J69" i="1"/>
  <c r="M69" i="1"/>
  <c r="N69" i="1"/>
  <c r="B70" i="1"/>
  <c r="E70" i="1"/>
  <c r="I70" i="1"/>
  <c r="J70" i="1"/>
  <c r="M70" i="1"/>
  <c r="N70" i="1"/>
  <c r="B71" i="1"/>
  <c r="E71" i="1"/>
  <c r="I71" i="1"/>
  <c r="J71" i="1"/>
  <c r="M71" i="1"/>
  <c r="N71" i="1"/>
  <c r="B72" i="1"/>
  <c r="E72" i="1"/>
  <c r="I72" i="1"/>
  <c r="J72" i="1"/>
  <c r="M72" i="1"/>
  <c r="N72" i="1"/>
  <c r="B73" i="1"/>
  <c r="E73" i="1"/>
  <c r="I73" i="1"/>
  <c r="J73" i="1"/>
  <c r="M73" i="1"/>
  <c r="C73" i="1" s="1"/>
  <c r="N73" i="1"/>
  <c r="B74" i="1"/>
  <c r="E74" i="1"/>
  <c r="I74" i="1"/>
  <c r="J74" i="1"/>
  <c r="M74" i="1"/>
  <c r="N74" i="1"/>
  <c r="D74" i="1" s="1"/>
  <c r="B75" i="1"/>
  <c r="E75" i="1"/>
  <c r="I75" i="1"/>
  <c r="J75" i="1"/>
  <c r="M75" i="1"/>
  <c r="N75" i="1"/>
  <c r="B76" i="1"/>
  <c r="F76" i="1"/>
  <c r="F77" i="1" s="1"/>
  <c r="G76" i="1"/>
  <c r="G77" i="1" s="1"/>
  <c r="I76" i="1"/>
  <c r="J76" i="1"/>
  <c r="M76" i="1"/>
  <c r="N76" i="1"/>
  <c r="E83" i="1"/>
  <c r="I83" i="1"/>
  <c r="J83" i="1"/>
  <c r="M83" i="1"/>
  <c r="N83" i="1"/>
  <c r="E84" i="1"/>
  <c r="I84" i="1"/>
  <c r="J84" i="1"/>
  <c r="M84" i="1"/>
  <c r="N84" i="1"/>
  <c r="E85" i="1"/>
  <c r="I85" i="1"/>
  <c r="C85" i="1" s="1"/>
  <c r="J85" i="1"/>
  <c r="M85" i="1"/>
  <c r="N85" i="1"/>
  <c r="E86" i="1"/>
  <c r="I86" i="1"/>
  <c r="J86" i="1"/>
  <c r="M86" i="1"/>
  <c r="N86" i="1"/>
  <c r="E87" i="1"/>
  <c r="I87" i="1"/>
  <c r="J87" i="1"/>
  <c r="M87" i="1"/>
  <c r="N87" i="1"/>
  <c r="E88" i="1"/>
  <c r="I88" i="1"/>
  <c r="J88" i="1"/>
  <c r="M88" i="1"/>
  <c r="N88" i="1"/>
  <c r="E89" i="1"/>
  <c r="I89" i="1"/>
  <c r="J89" i="1"/>
  <c r="M89" i="1"/>
  <c r="C89" i="1" s="1"/>
  <c r="N89" i="1"/>
  <c r="E90" i="1"/>
  <c r="I90" i="1"/>
  <c r="J90" i="1"/>
  <c r="M90" i="1"/>
  <c r="N90" i="1"/>
  <c r="E91" i="1"/>
  <c r="I91" i="1"/>
  <c r="J91" i="1"/>
  <c r="M91" i="1"/>
  <c r="N91" i="1"/>
  <c r="G92" i="1"/>
  <c r="E92" i="1" s="1"/>
  <c r="H76" i="1" l="1"/>
  <c r="D91" i="1"/>
  <c r="H69" i="1"/>
  <c r="D85" i="1"/>
  <c r="D88" i="1"/>
  <c r="H75" i="1"/>
  <c r="H88" i="1"/>
  <c r="K86" i="1"/>
  <c r="K88" i="1"/>
  <c r="C72" i="1"/>
  <c r="C91" i="1"/>
  <c r="H72" i="1"/>
  <c r="D69" i="1"/>
  <c r="K61" i="1"/>
  <c r="K58" i="1"/>
  <c r="C62" i="1"/>
  <c r="A62" i="1" s="1"/>
  <c r="D76" i="1"/>
  <c r="H74" i="1"/>
  <c r="K71" i="1"/>
  <c r="H65" i="1"/>
  <c r="C87" i="1"/>
  <c r="C86" i="1"/>
  <c r="D84" i="1"/>
  <c r="C69" i="1"/>
  <c r="D63" i="1"/>
  <c r="D59" i="1"/>
  <c r="D87" i="1"/>
  <c r="D75" i="1"/>
  <c r="D70" i="1"/>
  <c r="K64" i="1"/>
  <c r="K59" i="1"/>
  <c r="H91" i="1"/>
  <c r="H85" i="1"/>
  <c r="H70" i="1"/>
  <c r="H64" i="1"/>
  <c r="D73" i="1"/>
  <c r="D83" i="1"/>
  <c r="K83" i="1"/>
  <c r="K76" i="1"/>
  <c r="C70" i="1"/>
  <c r="D89" i="1"/>
  <c r="H87" i="1"/>
  <c r="K84" i="1"/>
  <c r="H73" i="1"/>
  <c r="C65" i="1"/>
  <c r="C64" i="1"/>
  <c r="A64" i="1" s="1"/>
  <c r="C63" i="1"/>
  <c r="H62" i="1"/>
  <c r="C60" i="1"/>
  <c r="I77" i="1"/>
  <c r="C59" i="1"/>
  <c r="K74" i="1"/>
  <c r="D90" i="1"/>
  <c r="H89" i="1"/>
  <c r="H84" i="1"/>
  <c r="K69" i="1"/>
  <c r="D68" i="1"/>
  <c r="K67" i="1"/>
  <c r="C66" i="1"/>
  <c r="H63" i="1"/>
  <c r="D60" i="1"/>
  <c r="N77" i="1"/>
  <c r="M92" i="1"/>
  <c r="K65" i="1"/>
  <c r="C88" i="1"/>
  <c r="D71" i="1"/>
  <c r="K66" i="1"/>
  <c r="I92" i="1"/>
  <c r="C90" i="1"/>
  <c r="D86" i="1"/>
  <c r="D72" i="1"/>
  <c r="C68" i="1"/>
  <c r="K91" i="1"/>
  <c r="K90" i="1"/>
  <c r="C84" i="1"/>
  <c r="L77" i="1"/>
  <c r="B77" i="1" s="1"/>
  <c r="K72" i="1"/>
  <c r="C71" i="1"/>
  <c r="A71" i="1" s="1"/>
  <c r="K68" i="1"/>
  <c r="H66" i="1"/>
  <c r="D61" i="1"/>
  <c r="C58" i="1"/>
  <c r="A58" i="1" s="1"/>
  <c r="H90" i="1"/>
  <c r="K87" i="1"/>
  <c r="C83" i="1"/>
  <c r="C76" i="1"/>
  <c r="K75" i="1"/>
  <c r="C74" i="1"/>
  <c r="A74" i="1" s="1"/>
  <c r="A73" i="1"/>
  <c r="H71" i="1"/>
  <c r="H68" i="1"/>
  <c r="B65" i="1"/>
  <c r="K62" i="1"/>
  <c r="H61" i="1"/>
  <c r="H60" i="1"/>
  <c r="A63" i="1"/>
  <c r="C92" i="1"/>
  <c r="N92" i="1"/>
  <c r="H83" i="1"/>
  <c r="C75" i="1"/>
  <c r="K73" i="1"/>
  <c r="C67" i="1"/>
  <c r="A67" i="1" s="1"/>
  <c r="K63" i="1"/>
  <c r="K89" i="1"/>
  <c r="K85" i="1"/>
  <c r="J92" i="1"/>
  <c r="E76" i="1"/>
  <c r="E77" i="1" s="1"/>
  <c r="H86" i="1"/>
  <c r="A86" i="1" s="1"/>
  <c r="C61" i="1"/>
  <c r="B66" i="1"/>
  <c r="J77" i="1"/>
  <c r="K70" i="1"/>
  <c r="M77" i="1"/>
  <c r="A61" i="1" l="1"/>
  <c r="A91" i="1"/>
  <c r="A85" i="1"/>
  <c r="A59" i="1"/>
  <c r="A88" i="1"/>
  <c r="D92" i="1"/>
  <c r="A69" i="1"/>
  <c r="A66" i="1"/>
  <c r="A76" i="1"/>
  <c r="A75" i="1"/>
  <c r="A72" i="1"/>
  <c r="A83" i="1"/>
  <c r="H92" i="1"/>
  <c r="A90" i="1"/>
  <c r="D77" i="1"/>
  <c r="A89" i="1"/>
  <c r="A68" i="1"/>
  <c r="A70" i="1"/>
  <c r="A65" i="1"/>
  <c r="A87" i="1"/>
  <c r="A84" i="1"/>
  <c r="K77" i="1"/>
  <c r="H77" i="1"/>
  <c r="A60" i="1"/>
  <c r="C77" i="1"/>
  <c r="K92" i="1"/>
  <c r="A92" i="1" s="1"/>
  <c r="A77" i="1" l="1"/>
</calcChain>
</file>

<file path=xl/sharedStrings.xml><?xml version="1.0" encoding="utf-8"?>
<sst xmlns="http://schemas.openxmlformats.org/spreadsheetml/2006/main" count="139" uniqueCount="88">
  <si>
    <t>TOTAL</t>
  </si>
  <si>
    <t>Drawing ACC.</t>
  </si>
  <si>
    <t>Homicide</t>
  </si>
  <si>
    <t>Suicide</t>
  </si>
  <si>
    <t>Accidents Caused by Fire &amp; Flames</t>
  </si>
  <si>
    <t>Misadvantures During Medical Care</t>
  </si>
  <si>
    <t>Accidental Poisoning</t>
  </si>
  <si>
    <t>Motor Vehicle &amp; Traffic Acc.</t>
  </si>
  <si>
    <t>Accidents &amp; Adverse Effects</t>
  </si>
  <si>
    <t>Cause of Death</t>
  </si>
  <si>
    <t xml:space="preserve">      Sex</t>
  </si>
  <si>
    <t>Nationality</t>
  </si>
  <si>
    <t>Not Stated</t>
  </si>
  <si>
    <t>Deaths of other causes</t>
  </si>
  <si>
    <t>Poisoning &amp; Toxic Effects</t>
  </si>
  <si>
    <t>Burns</t>
  </si>
  <si>
    <t>Effects of Foreign Body Entering Through Orifice</t>
  </si>
  <si>
    <t xml:space="preserve">Intracranial &amp; Internal injuries including Nerves  </t>
  </si>
  <si>
    <t>Fractures</t>
  </si>
  <si>
    <t>Injuries and Poisoning</t>
  </si>
  <si>
    <t>Signs , symptoms and III - Defined Conditions</t>
  </si>
  <si>
    <t>Birth Trauma</t>
  </si>
  <si>
    <t xml:space="preserve">Certain Conditions Originating in the Perinatal Period </t>
  </si>
  <si>
    <t>Congenital Anomalies</t>
  </si>
  <si>
    <t>Direct Obstetric Deaths</t>
  </si>
  <si>
    <t>Abortion</t>
  </si>
  <si>
    <t>Hyperplasia of Prostate</t>
  </si>
  <si>
    <t>Nephritis Nephrotic Syndrom &amp; Neophrosis</t>
  </si>
  <si>
    <t>Chronic Lever Diseases &amp; Cirrhosis</t>
  </si>
  <si>
    <t>Appendicitis</t>
  </si>
  <si>
    <t xml:space="preserve">Ulcer of Stomach &amp; Duodenum  </t>
  </si>
  <si>
    <t>Sex</t>
  </si>
  <si>
    <t>Other R. T.</t>
  </si>
  <si>
    <t>Bronchitis Emphysema &amp; Asthma</t>
  </si>
  <si>
    <t>Influenza</t>
  </si>
  <si>
    <t>Pneumonia</t>
  </si>
  <si>
    <t>Other C.V.D.</t>
  </si>
  <si>
    <t>Artherosclerosis</t>
  </si>
  <si>
    <t>Cerebrovascular Disease</t>
  </si>
  <si>
    <t>Acute Myocardial Infraction</t>
  </si>
  <si>
    <t xml:space="preserve">Ischaemic Heart Disease </t>
  </si>
  <si>
    <t>Hypertensive Disease</t>
  </si>
  <si>
    <t>Chronic Rheumatic Heart Diseases</t>
  </si>
  <si>
    <t>Acute Rheumatic Fever</t>
  </si>
  <si>
    <t>Diseases of the criculatory System</t>
  </si>
  <si>
    <t>Meningitis</t>
  </si>
  <si>
    <t>Diseases of the Nervous System</t>
  </si>
  <si>
    <t>Mental Disorders</t>
  </si>
  <si>
    <t>Anaemias</t>
  </si>
  <si>
    <t>Other Protein-Calorie Malnutrition</t>
  </si>
  <si>
    <t>Nutritional Marasmus</t>
  </si>
  <si>
    <t>Diabetes Mellitus</t>
  </si>
  <si>
    <t>Leukaemia</t>
  </si>
  <si>
    <t>In Situ Neoplasms</t>
  </si>
  <si>
    <t>Other Malignant Neoplasm</t>
  </si>
  <si>
    <t>Malignant Neo. of Cervix Uteri</t>
  </si>
  <si>
    <t xml:space="preserve"> Malignant Neo of Breast</t>
  </si>
  <si>
    <t>Malignant Neo. of Trachea,bronchus &amp; Lunq</t>
  </si>
  <si>
    <t>Malignant Neo. of Rectum</t>
  </si>
  <si>
    <t>Malignant Neo. of Colon</t>
  </si>
  <si>
    <t>Malignant Neo. of Stomach</t>
  </si>
  <si>
    <t>Malaria</t>
  </si>
  <si>
    <t>Measles</t>
  </si>
  <si>
    <t>Smallpox</t>
  </si>
  <si>
    <t>Septicaemia</t>
  </si>
  <si>
    <t>Tetanus</t>
  </si>
  <si>
    <t>Meningococcal Infection</t>
  </si>
  <si>
    <t>Whooping Cough</t>
  </si>
  <si>
    <t>Tuberculosis</t>
  </si>
  <si>
    <t>Intestinal Infectious Diseases</t>
  </si>
  <si>
    <t>.Infectious &amp; Parasitic Dis</t>
  </si>
  <si>
    <t xml:space="preserve">Distribution Of Deaths by Cause , Sex and Nationality </t>
  </si>
  <si>
    <t>M</t>
  </si>
  <si>
    <t>F</t>
  </si>
  <si>
    <t>T</t>
  </si>
  <si>
    <t xml:space="preserve">  unknow</t>
  </si>
  <si>
    <t xml:space="preserve">  N.S.</t>
  </si>
  <si>
    <t xml:space="preserve">   Total</t>
  </si>
  <si>
    <t xml:space="preserve">  Total</t>
  </si>
  <si>
    <t xml:space="preserve">     Total</t>
  </si>
  <si>
    <t xml:space="preserve">   Non Citizen</t>
  </si>
  <si>
    <t xml:space="preserve">   Citizen</t>
  </si>
  <si>
    <t xml:space="preserve"> Citizen</t>
  </si>
  <si>
    <t xml:space="preserve">  Non Citizen</t>
  </si>
  <si>
    <t xml:space="preserve">  Non Citizen    </t>
  </si>
  <si>
    <t xml:space="preserve"> ( 13 )  TABLE</t>
  </si>
  <si>
    <t>Statistics &amp; Research Center</t>
  </si>
  <si>
    <t>Accidental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</si>
</sst>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readingOrder="2"/>
    </xf>
    <xf numFmtId="0" fontId="5" fillId="5" borderId="3" xfId="0" applyFont="1" applyFill="1" applyBorder="1" applyAlignment="1">
      <alignment horizontal="center" readingOrder="2"/>
    </xf>
    <xf numFmtId="0" fontId="5" fillId="5" borderId="4" xfId="0" applyFont="1" applyFill="1" applyBorder="1" applyAlignment="1">
      <alignment horizont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right" vertical="top"/>
    </xf>
    <xf numFmtId="0" fontId="9" fillId="3" borderId="1" xfId="0" applyFont="1" applyFill="1" applyBorder="1" applyAlignment="1">
      <alignment horizontal="left" vertical="center" readingOrder="2"/>
    </xf>
    <xf numFmtId="0" fontId="9" fillId="3" borderId="1" xfId="0" applyFont="1" applyFill="1" applyBorder="1" applyAlignment="1">
      <alignment horizontal="left" vertical="center" wrapText="1" readingOrder="2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666750</xdr:colOff>
      <xdr:row>11</xdr:row>
      <xdr:rowOff>9525</xdr:rowOff>
    </xdr:from>
    <xdr:to>
      <xdr:col>16</xdr:col>
      <xdr:colOff>0</xdr:colOff>
      <xdr:row>13</xdr:row>
      <xdr:rowOff>9525</xdr:rowOff>
    </xdr:to>
    <xdr:sp macro="" textlink="">
      <xdr:nvSpPr>
        <xdr:cNvPr id="4" name="Lin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1225174400" y="2781300"/>
          <a:ext cx="1838325" cy="6000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11</xdr:row>
      <xdr:rowOff>0</xdr:rowOff>
    </xdr:from>
    <xdr:to>
      <xdr:col>16</xdr:col>
      <xdr:colOff>0</xdr:colOff>
      <xdr:row>12</xdr:row>
      <xdr:rowOff>9525</xdr:rowOff>
    </xdr:to>
    <xdr:sp macro="" textlink="">
      <xdr:nvSpPr>
        <xdr:cNvPr id="5" name="Lin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976713600" y="2381250"/>
          <a:ext cx="1200150" cy="4476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55</xdr:row>
      <xdr:rowOff>9525</xdr:rowOff>
    </xdr:from>
    <xdr:to>
      <xdr:col>16</xdr:col>
      <xdr:colOff>0</xdr:colOff>
      <xdr:row>56</xdr:row>
      <xdr:rowOff>9525</xdr:rowOff>
    </xdr:to>
    <xdr:sp macro="" textlink="">
      <xdr:nvSpPr>
        <xdr:cNvPr id="8" name="Lin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76713600" y="17287875"/>
          <a:ext cx="120967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666750</xdr:colOff>
      <xdr:row>55</xdr:row>
      <xdr:rowOff>9525</xdr:rowOff>
    </xdr:from>
    <xdr:to>
      <xdr:col>16</xdr:col>
      <xdr:colOff>9525</xdr:colOff>
      <xdr:row>56</xdr:row>
      <xdr:rowOff>590550</xdr:rowOff>
    </xdr:to>
    <xdr:sp macro="" textlink="">
      <xdr:nvSpPr>
        <xdr:cNvPr id="9" name="Lin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1225164875" y="15887700"/>
          <a:ext cx="220980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80</xdr:row>
      <xdr:rowOff>0</xdr:rowOff>
    </xdr:from>
    <xdr:to>
      <xdr:col>16</xdr:col>
      <xdr:colOff>19050</xdr:colOff>
      <xdr:row>81</xdr:row>
      <xdr:rowOff>9525</xdr:rowOff>
    </xdr:to>
    <xdr:sp macro="" textlink="">
      <xdr:nvSpPr>
        <xdr:cNvPr id="10" name="Lin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976694550" y="30232350"/>
          <a:ext cx="1219200" cy="5143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676275</xdr:colOff>
      <xdr:row>80</xdr:row>
      <xdr:rowOff>0</xdr:rowOff>
    </xdr:from>
    <xdr:to>
      <xdr:col>16</xdr:col>
      <xdr:colOff>9525</xdr:colOff>
      <xdr:row>81</xdr:row>
      <xdr:rowOff>428625</xdr:rowOff>
    </xdr:to>
    <xdr:sp macro="" textlink="">
      <xdr:nvSpPr>
        <xdr:cNvPr id="13" name="Lin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1225164875" y="21269325"/>
          <a:ext cx="1838325" cy="6286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419099</xdr:colOff>
      <xdr:row>0</xdr:row>
      <xdr:rowOff>175452</xdr:rowOff>
    </xdr:from>
    <xdr:ext cx="2114550" cy="684745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507776" y="175452"/>
          <a:ext cx="2114550" cy="6847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 refreshError="1"/>
      <sheetData sheetId="1" refreshError="1"/>
      <sheetData sheetId="2" refreshError="1">
        <row r="8">
          <cell r="D8">
            <v>9</v>
          </cell>
        </row>
        <row r="240">
          <cell r="D240">
            <v>3</v>
          </cell>
        </row>
        <row r="241">
          <cell r="D241">
            <v>3</v>
          </cell>
        </row>
        <row r="242">
          <cell r="D242">
            <v>9</v>
          </cell>
        </row>
        <row r="243">
          <cell r="D243">
            <v>5</v>
          </cell>
        </row>
        <row r="245">
          <cell r="D245">
            <v>16</v>
          </cell>
        </row>
        <row r="246">
          <cell r="D246">
            <v>9</v>
          </cell>
        </row>
        <row r="247">
          <cell r="D247">
            <v>23</v>
          </cell>
        </row>
        <row r="248">
          <cell r="D248">
            <v>14</v>
          </cell>
        </row>
        <row r="250">
          <cell r="D250">
            <v>33</v>
          </cell>
        </row>
        <row r="251">
          <cell r="D251">
            <v>21</v>
          </cell>
        </row>
        <row r="252">
          <cell r="D252">
            <v>56</v>
          </cell>
        </row>
        <row r="253">
          <cell r="D253">
            <v>20</v>
          </cell>
        </row>
        <row r="262">
          <cell r="D262">
            <v>55</v>
          </cell>
        </row>
        <row r="263">
          <cell r="D263">
            <v>46</v>
          </cell>
        </row>
        <row r="264">
          <cell r="D264">
            <v>81</v>
          </cell>
        </row>
        <row r="265">
          <cell r="D265">
            <v>45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2</v>
          </cell>
        </row>
        <row r="282">
          <cell r="D282">
            <v>42</v>
          </cell>
        </row>
        <row r="283">
          <cell r="D283">
            <v>33</v>
          </cell>
        </row>
        <row r="285">
          <cell r="D285">
            <v>63</v>
          </cell>
        </row>
        <row r="286">
          <cell r="D286">
            <v>66</v>
          </cell>
        </row>
        <row r="288">
          <cell r="D288">
            <v>71</v>
          </cell>
        </row>
        <row r="289">
          <cell r="D289">
            <v>56</v>
          </cell>
        </row>
        <row r="291">
          <cell r="D291">
            <v>108</v>
          </cell>
        </row>
        <row r="292">
          <cell r="D292">
            <v>70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5">
          <cell r="D305">
            <v>48</v>
          </cell>
        </row>
        <row r="306">
          <cell r="D306">
            <v>44</v>
          </cell>
        </row>
        <row r="307">
          <cell r="D307">
            <v>135</v>
          </cell>
        </row>
        <row r="308">
          <cell r="D308">
            <v>45</v>
          </cell>
        </row>
        <row r="310">
          <cell r="D310">
            <v>50</v>
          </cell>
        </row>
        <row r="311">
          <cell r="D311">
            <v>8</v>
          </cell>
        </row>
        <row r="312">
          <cell r="D312">
            <v>237</v>
          </cell>
        </row>
        <row r="313">
          <cell r="D313">
            <v>43</v>
          </cell>
        </row>
        <row r="315">
          <cell r="D315">
            <v>7</v>
          </cell>
        </row>
        <row r="316">
          <cell r="D316">
            <v>1</v>
          </cell>
        </row>
        <row r="317">
          <cell r="D317">
            <v>79</v>
          </cell>
        </row>
        <row r="318">
          <cell r="D318">
            <v>19</v>
          </cell>
        </row>
        <row r="320">
          <cell r="D320">
            <v>30</v>
          </cell>
        </row>
        <row r="321">
          <cell r="D321">
            <v>4</v>
          </cell>
        </row>
        <row r="322">
          <cell r="D322">
            <v>141</v>
          </cell>
        </row>
        <row r="323">
          <cell r="D323">
            <v>23</v>
          </cell>
        </row>
        <row r="325">
          <cell r="D325">
            <v>7</v>
          </cell>
        </row>
        <row r="326">
          <cell r="D326">
            <v>3</v>
          </cell>
        </row>
        <row r="327">
          <cell r="D327">
            <v>24</v>
          </cell>
        </row>
        <row r="328">
          <cell r="D328">
            <v>12</v>
          </cell>
        </row>
        <row r="330">
          <cell r="D330">
            <v>23</v>
          </cell>
        </row>
        <row r="331">
          <cell r="D331">
            <v>4</v>
          </cell>
        </row>
        <row r="332">
          <cell r="D332">
            <v>35</v>
          </cell>
        </row>
        <row r="333">
          <cell r="D333">
            <v>6</v>
          </cell>
        </row>
        <row r="335">
          <cell r="D335">
            <v>104</v>
          </cell>
        </row>
        <row r="336">
          <cell r="D336">
            <v>24</v>
          </cell>
        </row>
        <row r="337">
          <cell r="D337">
            <v>241</v>
          </cell>
        </row>
        <row r="338">
          <cell r="D338">
            <v>31</v>
          </cell>
        </row>
        <row r="347">
          <cell r="D347">
            <v>6</v>
          </cell>
        </row>
        <row r="348">
          <cell r="D348">
            <v>7</v>
          </cell>
        </row>
        <row r="349">
          <cell r="D349">
            <v>10</v>
          </cell>
        </row>
        <row r="350">
          <cell r="D350">
            <v>7</v>
          </cell>
        </row>
        <row r="352">
          <cell r="D352">
            <v>105</v>
          </cell>
        </row>
        <row r="353">
          <cell r="D353">
            <v>48</v>
          </cell>
        </row>
        <row r="354">
          <cell r="D354">
            <v>917</v>
          </cell>
        </row>
        <row r="355">
          <cell r="D355">
            <v>174</v>
          </cell>
        </row>
        <row r="366">
          <cell r="D366">
            <v>0</v>
          </cell>
        </row>
        <row r="367">
          <cell r="D367">
            <v>0</v>
          </cell>
        </row>
        <row r="377">
          <cell r="D377">
            <v>65</v>
          </cell>
        </row>
        <row r="378">
          <cell r="D378">
            <v>14</v>
          </cell>
        </row>
        <row r="379">
          <cell r="D379">
            <v>126</v>
          </cell>
        </row>
        <row r="380">
          <cell r="D380">
            <v>18</v>
          </cell>
        </row>
        <row r="382">
          <cell r="D382">
            <v>129</v>
          </cell>
        </row>
        <row r="383">
          <cell r="D383">
            <v>18</v>
          </cell>
        </row>
        <row r="384">
          <cell r="D384">
            <v>320</v>
          </cell>
        </row>
        <row r="385">
          <cell r="D385">
            <v>55</v>
          </cell>
        </row>
        <row r="387">
          <cell r="D387">
            <v>7</v>
          </cell>
        </row>
        <row r="388">
          <cell r="D388">
            <v>4</v>
          </cell>
        </row>
        <row r="389">
          <cell r="D389">
            <v>25</v>
          </cell>
        </row>
        <row r="390">
          <cell r="D390">
            <v>0</v>
          </cell>
        </row>
        <row r="392">
          <cell r="D392">
            <v>1</v>
          </cell>
        </row>
        <row r="393">
          <cell r="D393">
            <v>1</v>
          </cell>
        </row>
        <row r="394">
          <cell r="D394">
            <v>2</v>
          </cell>
        </row>
        <row r="395">
          <cell r="D395">
            <v>1</v>
          </cell>
        </row>
        <row r="406">
          <cell r="D406">
            <v>1</v>
          </cell>
        </row>
        <row r="407">
          <cell r="D407">
            <v>2</v>
          </cell>
        </row>
        <row r="408">
          <cell r="D408">
            <v>114</v>
          </cell>
        </row>
        <row r="409">
          <cell r="D409">
            <v>24</v>
          </cell>
        </row>
        <row r="411">
          <cell r="D411">
            <v>2</v>
          </cell>
        </row>
        <row r="412">
          <cell r="D412">
            <v>1</v>
          </cell>
        </row>
        <row r="413">
          <cell r="D413">
            <v>16</v>
          </cell>
        </row>
        <row r="414">
          <cell r="D414">
            <v>3</v>
          </cell>
        </row>
        <row r="416">
          <cell r="D416">
            <v>4</v>
          </cell>
        </row>
        <row r="417">
          <cell r="D417">
            <v>1</v>
          </cell>
        </row>
        <row r="418">
          <cell r="D418">
            <v>110</v>
          </cell>
        </row>
        <row r="419">
          <cell r="D419">
            <v>21</v>
          </cell>
        </row>
        <row r="421">
          <cell r="D421">
            <v>2</v>
          </cell>
        </row>
        <row r="422">
          <cell r="D422">
            <v>1</v>
          </cell>
        </row>
        <row r="423">
          <cell r="D423">
            <v>9</v>
          </cell>
        </row>
        <row r="424">
          <cell r="D424">
            <v>9</v>
          </cell>
        </row>
        <row r="426">
          <cell r="D426">
            <v>9</v>
          </cell>
        </row>
        <row r="427">
          <cell r="D427">
            <v>2</v>
          </cell>
        </row>
        <row r="428">
          <cell r="D428">
            <v>33</v>
          </cell>
        </row>
        <row r="429">
          <cell r="D429">
            <v>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E8">
            <v>0</v>
          </cell>
        </row>
        <row r="285">
          <cell r="D285">
            <v>1</v>
          </cell>
        </row>
        <row r="291">
          <cell r="D291">
            <v>1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rightToLeft="1" tabSelected="1" zoomScaleNormal="100" workbookViewId="0">
      <selection activeCell="A10" sqref="A10:P10"/>
    </sheetView>
  </sheetViews>
  <sheetFormatPr defaultRowHeight="14.25" x14ac:dyDescent="0.2"/>
  <cols>
    <col min="16" max="16" width="19.625" customWidth="1"/>
  </cols>
  <sheetData>
    <row r="1" spans="1:16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1.2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31.5" hidden="1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55.5" customHeight="1" x14ac:dyDescent="0.2">
      <c r="A9" s="34" t="s">
        <v>86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5.75" x14ac:dyDescent="0.25">
      <c r="A10" s="13" t="s">
        <v>71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ht="15.75" x14ac:dyDescent="0.25">
      <c r="A11" s="16" t="s">
        <v>85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</row>
    <row r="12" spans="1:16" ht="22.5" customHeight="1" x14ac:dyDescent="0.2">
      <c r="A12" s="19" t="s">
        <v>77</v>
      </c>
      <c r="B12" s="19"/>
      <c r="C12" s="19"/>
      <c r="D12" s="19"/>
      <c r="E12" s="20" t="s">
        <v>76</v>
      </c>
      <c r="F12" s="20"/>
      <c r="G12" s="20"/>
      <c r="H12" s="21" t="s">
        <v>80</v>
      </c>
      <c r="I12" s="21"/>
      <c r="J12" s="21"/>
      <c r="K12" s="22" t="s">
        <v>81</v>
      </c>
      <c r="L12" s="22"/>
      <c r="M12" s="22"/>
      <c r="N12" s="22"/>
      <c r="O12" s="23" t="s">
        <v>11</v>
      </c>
      <c r="P12" s="23"/>
    </row>
    <row r="13" spans="1:16" ht="31.5" customHeight="1" x14ac:dyDescent="0.2">
      <c r="A13" s="1" t="s">
        <v>74</v>
      </c>
      <c r="B13" s="1" t="s">
        <v>75</v>
      </c>
      <c r="C13" s="1" t="s">
        <v>73</v>
      </c>
      <c r="D13" s="1" t="s">
        <v>72</v>
      </c>
      <c r="E13" s="6" t="s">
        <v>74</v>
      </c>
      <c r="F13" s="6" t="s">
        <v>73</v>
      </c>
      <c r="G13" s="6" t="s">
        <v>72</v>
      </c>
      <c r="H13" s="1" t="s">
        <v>74</v>
      </c>
      <c r="I13" s="1" t="s">
        <v>73</v>
      </c>
      <c r="J13" s="1" t="s">
        <v>72</v>
      </c>
      <c r="K13" s="1" t="s">
        <v>74</v>
      </c>
      <c r="L13" s="1" t="s">
        <v>75</v>
      </c>
      <c r="M13" s="1" t="s">
        <v>73</v>
      </c>
      <c r="N13" s="1" t="s">
        <v>72</v>
      </c>
      <c r="O13" s="7" t="s">
        <v>31</v>
      </c>
      <c r="P13" s="8" t="s">
        <v>9</v>
      </c>
    </row>
    <row r="14" spans="1:16" ht="24.95" customHeight="1" x14ac:dyDescent="0.2">
      <c r="A14" s="3">
        <v>47</v>
      </c>
      <c r="B14" s="3">
        <v>0</v>
      </c>
      <c r="C14" s="4">
        <v>16</v>
      </c>
      <c r="D14" s="4">
        <v>31</v>
      </c>
      <c r="E14" s="4">
        <v>0</v>
      </c>
      <c r="F14" s="4">
        <v>0</v>
      </c>
      <c r="G14" s="4">
        <v>0</v>
      </c>
      <c r="H14" s="3">
        <v>37</v>
      </c>
      <c r="I14" s="4">
        <v>15</v>
      </c>
      <c r="J14" s="4">
        <v>22</v>
      </c>
      <c r="K14" s="3">
        <v>10</v>
      </c>
      <c r="L14" s="3"/>
      <c r="M14" s="4">
        <v>1</v>
      </c>
      <c r="N14" s="5">
        <v>9</v>
      </c>
      <c r="O14" s="24" t="s">
        <v>70</v>
      </c>
      <c r="P14" s="24"/>
    </row>
    <row r="15" spans="1:16" ht="24.95" customHeight="1" x14ac:dyDescent="0.2">
      <c r="A15" s="3">
        <v>17</v>
      </c>
      <c r="B15" s="3">
        <v>0</v>
      </c>
      <c r="C15" s="4">
        <v>11</v>
      </c>
      <c r="D15" s="4">
        <v>6</v>
      </c>
      <c r="E15" s="4">
        <v>0</v>
      </c>
      <c r="F15" s="4">
        <v>0</v>
      </c>
      <c r="G15" s="4">
        <v>0</v>
      </c>
      <c r="H15" s="3">
        <v>11</v>
      </c>
      <c r="I15" s="4">
        <v>6</v>
      </c>
      <c r="J15" s="4">
        <v>5</v>
      </c>
      <c r="K15" s="3">
        <v>6</v>
      </c>
      <c r="L15" s="3"/>
      <c r="M15" s="4">
        <v>5</v>
      </c>
      <c r="N15" s="5">
        <v>1</v>
      </c>
      <c r="O15" s="24" t="s">
        <v>69</v>
      </c>
      <c r="P15" s="24"/>
    </row>
    <row r="16" spans="1:16" ht="24.95" customHeight="1" x14ac:dyDescent="0.2">
      <c r="A16" s="3">
        <v>18</v>
      </c>
      <c r="B16" s="3">
        <v>0</v>
      </c>
      <c r="C16" s="4">
        <v>6</v>
      </c>
      <c r="D16" s="4">
        <v>12</v>
      </c>
      <c r="E16" s="4">
        <v>0</v>
      </c>
      <c r="F16" s="4">
        <v>0</v>
      </c>
      <c r="G16" s="4">
        <v>0</v>
      </c>
      <c r="H16" s="3">
        <v>16</v>
      </c>
      <c r="I16" s="4">
        <v>6</v>
      </c>
      <c r="J16" s="4">
        <v>10</v>
      </c>
      <c r="K16" s="3">
        <v>2</v>
      </c>
      <c r="L16" s="3"/>
      <c r="M16" s="4">
        <v>0</v>
      </c>
      <c r="N16" s="5">
        <v>2</v>
      </c>
      <c r="O16" s="24" t="s">
        <v>68</v>
      </c>
      <c r="P16" s="24"/>
    </row>
    <row r="17" spans="1:16" ht="24.95" customHeight="1" x14ac:dyDescent="0.2">
      <c r="A17" s="3">
        <v>0</v>
      </c>
      <c r="B17" s="3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3">
        <v>0</v>
      </c>
      <c r="I17" s="4">
        <v>0</v>
      </c>
      <c r="J17" s="4">
        <v>0</v>
      </c>
      <c r="K17" s="3">
        <v>0</v>
      </c>
      <c r="L17" s="3"/>
      <c r="M17" s="4">
        <v>0</v>
      </c>
      <c r="N17" s="5">
        <v>0</v>
      </c>
      <c r="O17" s="24" t="s">
        <v>67</v>
      </c>
      <c r="P17" s="24"/>
    </row>
    <row r="18" spans="1:16" ht="24.95" customHeight="1" x14ac:dyDescent="0.2">
      <c r="A18" s="3">
        <v>1</v>
      </c>
      <c r="B18" s="3">
        <v>0</v>
      </c>
      <c r="C18" s="4">
        <v>0</v>
      </c>
      <c r="D18" s="4">
        <v>1</v>
      </c>
      <c r="E18" s="4">
        <v>0</v>
      </c>
      <c r="F18" s="4">
        <v>0</v>
      </c>
      <c r="G18" s="4">
        <v>0</v>
      </c>
      <c r="H18" s="3">
        <v>1</v>
      </c>
      <c r="I18" s="4">
        <v>0</v>
      </c>
      <c r="J18" s="4">
        <v>1</v>
      </c>
      <c r="K18" s="3">
        <v>0</v>
      </c>
      <c r="L18" s="3"/>
      <c r="M18" s="4">
        <v>0</v>
      </c>
      <c r="N18" s="5">
        <v>0</v>
      </c>
      <c r="O18" s="24" t="s">
        <v>66</v>
      </c>
      <c r="P18" s="24"/>
    </row>
    <row r="19" spans="1:16" ht="24.95" customHeight="1" x14ac:dyDescent="0.2">
      <c r="A19" s="3">
        <v>1</v>
      </c>
      <c r="B19" s="3">
        <v>0</v>
      </c>
      <c r="C19" s="4">
        <v>0</v>
      </c>
      <c r="D19" s="4">
        <v>1</v>
      </c>
      <c r="E19" s="4">
        <v>0</v>
      </c>
      <c r="F19" s="4">
        <v>0</v>
      </c>
      <c r="G19" s="4">
        <v>0</v>
      </c>
      <c r="H19" s="3">
        <v>1</v>
      </c>
      <c r="I19" s="4">
        <v>0</v>
      </c>
      <c r="J19" s="4">
        <v>1</v>
      </c>
      <c r="K19" s="3">
        <v>0</v>
      </c>
      <c r="L19" s="3"/>
      <c r="M19" s="4">
        <v>0</v>
      </c>
      <c r="N19" s="5">
        <v>0</v>
      </c>
      <c r="O19" s="24" t="s">
        <v>65</v>
      </c>
      <c r="P19" s="24"/>
    </row>
    <row r="20" spans="1:16" ht="24.95" customHeight="1" x14ac:dyDescent="0.2">
      <c r="A20" s="3">
        <v>255</v>
      </c>
      <c r="B20" s="3">
        <v>0</v>
      </c>
      <c r="C20" s="4">
        <v>104</v>
      </c>
      <c r="D20" s="4">
        <v>151</v>
      </c>
      <c r="E20" s="4">
        <v>0</v>
      </c>
      <c r="F20" s="4">
        <v>0</v>
      </c>
      <c r="G20" s="4">
        <v>0</v>
      </c>
      <c r="H20" s="3">
        <v>147</v>
      </c>
      <c r="I20" s="4">
        <v>56</v>
      </c>
      <c r="J20" s="4">
        <v>91</v>
      </c>
      <c r="K20" s="3">
        <v>108</v>
      </c>
      <c r="L20" s="3"/>
      <c r="M20" s="4">
        <v>48</v>
      </c>
      <c r="N20" s="5">
        <v>60</v>
      </c>
      <c r="O20" s="24" t="s">
        <v>64</v>
      </c>
      <c r="P20" s="24"/>
    </row>
    <row r="21" spans="1:16" ht="24.95" customHeight="1" x14ac:dyDescent="0.2">
      <c r="A21" s="3">
        <v>0</v>
      </c>
      <c r="B21" s="3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3">
        <v>0</v>
      </c>
      <c r="I21" s="4">
        <v>0</v>
      </c>
      <c r="J21" s="4">
        <v>0</v>
      </c>
      <c r="K21" s="3">
        <v>0</v>
      </c>
      <c r="L21" s="3"/>
      <c r="M21" s="4">
        <v>0</v>
      </c>
      <c r="N21" s="5">
        <v>0</v>
      </c>
      <c r="O21" s="24" t="s">
        <v>63</v>
      </c>
      <c r="P21" s="24"/>
    </row>
    <row r="22" spans="1:16" ht="24.95" customHeight="1" x14ac:dyDescent="0.2">
      <c r="A22" s="3">
        <v>0</v>
      </c>
      <c r="B22" s="3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3">
        <v>0</v>
      </c>
      <c r="I22" s="4">
        <v>0</v>
      </c>
      <c r="J22" s="4">
        <v>0</v>
      </c>
      <c r="K22" s="3">
        <v>0</v>
      </c>
      <c r="L22" s="3"/>
      <c r="M22" s="4">
        <v>0</v>
      </c>
      <c r="N22" s="5">
        <v>0</v>
      </c>
      <c r="O22" s="24" t="s">
        <v>62</v>
      </c>
      <c r="P22" s="24"/>
    </row>
    <row r="23" spans="1:16" ht="24.95" customHeight="1" x14ac:dyDescent="0.2">
      <c r="A23" s="3">
        <v>2</v>
      </c>
      <c r="B23" s="3">
        <v>0</v>
      </c>
      <c r="C23" s="4">
        <v>0</v>
      </c>
      <c r="D23" s="4">
        <v>2</v>
      </c>
      <c r="E23" s="4">
        <v>0</v>
      </c>
      <c r="F23" s="4">
        <v>0</v>
      </c>
      <c r="G23" s="4">
        <v>0</v>
      </c>
      <c r="H23" s="3">
        <v>2</v>
      </c>
      <c r="I23" s="4">
        <v>0</v>
      </c>
      <c r="J23" s="4">
        <v>2</v>
      </c>
      <c r="K23" s="3">
        <v>0</v>
      </c>
      <c r="L23" s="3"/>
      <c r="M23" s="4">
        <v>0</v>
      </c>
      <c r="N23" s="5">
        <v>0</v>
      </c>
      <c r="O23" s="24" t="s">
        <v>61</v>
      </c>
      <c r="P23" s="24"/>
    </row>
    <row r="24" spans="1:16" ht="24.95" customHeight="1" x14ac:dyDescent="0.2">
      <c r="A24" s="3">
        <v>50</v>
      </c>
      <c r="B24" s="3">
        <v>0</v>
      </c>
      <c r="C24" s="4">
        <v>20</v>
      </c>
      <c r="D24" s="4">
        <v>30</v>
      </c>
      <c r="E24" s="4">
        <v>0</v>
      </c>
      <c r="F24" s="4">
        <v>0</v>
      </c>
      <c r="G24" s="4">
        <v>0</v>
      </c>
      <c r="H24" s="3">
        <v>31</v>
      </c>
      <c r="I24" s="4">
        <v>13</v>
      </c>
      <c r="J24" s="4">
        <v>18</v>
      </c>
      <c r="K24" s="3">
        <v>19</v>
      </c>
      <c r="L24" s="3"/>
      <c r="M24" s="4">
        <v>7</v>
      </c>
      <c r="N24" s="5">
        <v>12</v>
      </c>
      <c r="O24" s="25" t="s">
        <v>60</v>
      </c>
      <c r="P24" s="25"/>
    </row>
    <row r="25" spans="1:16" ht="24.95" customHeight="1" x14ac:dyDescent="0.2">
      <c r="A25" s="3">
        <v>98</v>
      </c>
      <c r="B25" s="3">
        <v>0</v>
      </c>
      <c r="C25" s="4">
        <v>33</v>
      </c>
      <c r="D25" s="4">
        <v>65</v>
      </c>
      <c r="E25" s="4">
        <v>0</v>
      </c>
      <c r="F25" s="4">
        <v>0</v>
      </c>
      <c r="G25" s="4">
        <v>0</v>
      </c>
      <c r="H25" s="3">
        <v>61</v>
      </c>
      <c r="I25" s="4">
        <v>18</v>
      </c>
      <c r="J25" s="4">
        <v>43</v>
      </c>
      <c r="K25" s="3">
        <v>37</v>
      </c>
      <c r="L25" s="3"/>
      <c r="M25" s="4">
        <v>15</v>
      </c>
      <c r="N25" s="5">
        <v>22</v>
      </c>
      <c r="O25" s="25" t="s">
        <v>59</v>
      </c>
      <c r="P25" s="25"/>
    </row>
    <row r="26" spans="1:16" ht="24.95" customHeight="1" x14ac:dyDescent="0.2">
      <c r="A26" s="3">
        <v>16</v>
      </c>
      <c r="B26" s="3">
        <v>0</v>
      </c>
      <c r="C26" s="4">
        <v>4</v>
      </c>
      <c r="D26" s="4">
        <v>12</v>
      </c>
      <c r="E26" s="4">
        <v>0</v>
      </c>
      <c r="F26" s="4">
        <v>0</v>
      </c>
      <c r="G26" s="4">
        <v>0</v>
      </c>
      <c r="H26" s="3">
        <v>9</v>
      </c>
      <c r="I26" s="4">
        <v>2</v>
      </c>
      <c r="J26" s="4">
        <v>7</v>
      </c>
      <c r="K26" s="3">
        <v>7</v>
      </c>
      <c r="L26" s="3"/>
      <c r="M26" s="4">
        <v>2</v>
      </c>
      <c r="N26" s="5">
        <v>5</v>
      </c>
      <c r="O26" s="25" t="s">
        <v>58</v>
      </c>
      <c r="P26" s="25"/>
    </row>
    <row r="27" spans="1:16" ht="24.95" customHeight="1" x14ac:dyDescent="0.2">
      <c r="A27" s="3">
        <v>80</v>
      </c>
      <c r="B27" s="3">
        <v>0</v>
      </c>
      <c r="C27" s="4">
        <v>24</v>
      </c>
      <c r="D27" s="4">
        <v>56</v>
      </c>
      <c r="E27" s="4">
        <v>0</v>
      </c>
      <c r="F27" s="4">
        <v>0</v>
      </c>
      <c r="G27" s="4">
        <v>0</v>
      </c>
      <c r="H27" s="3">
        <v>50</v>
      </c>
      <c r="I27" s="4">
        <v>14</v>
      </c>
      <c r="J27" s="4">
        <v>36</v>
      </c>
      <c r="K27" s="3">
        <v>30</v>
      </c>
      <c r="L27" s="3"/>
      <c r="M27" s="4">
        <v>10</v>
      </c>
      <c r="N27" s="5">
        <v>20</v>
      </c>
      <c r="O27" s="26" t="s">
        <v>57</v>
      </c>
      <c r="P27" s="26"/>
    </row>
    <row r="28" spans="1:16" ht="24.95" customHeight="1" x14ac:dyDescent="0.2">
      <c r="A28" s="3">
        <v>110</v>
      </c>
      <c r="B28" s="3">
        <v>0</v>
      </c>
      <c r="C28" s="4">
        <v>107</v>
      </c>
      <c r="D28" s="4">
        <v>3</v>
      </c>
      <c r="E28" s="4">
        <v>0</v>
      </c>
      <c r="F28" s="4">
        <v>0</v>
      </c>
      <c r="G28" s="4">
        <v>0</v>
      </c>
      <c r="H28" s="3">
        <v>75</v>
      </c>
      <c r="I28" s="4">
        <v>73</v>
      </c>
      <c r="J28" s="4">
        <v>2</v>
      </c>
      <c r="K28" s="3">
        <v>35</v>
      </c>
      <c r="L28" s="3"/>
      <c r="M28" s="4">
        <v>34</v>
      </c>
      <c r="N28" s="5">
        <v>1</v>
      </c>
      <c r="O28" s="25" t="s">
        <v>56</v>
      </c>
      <c r="P28" s="25"/>
    </row>
    <row r="29" spans="1:16" ht="24.95" customHeight="1" x14ac:dyDescent="0.2">
      <c r="A29" s="3">
        <v>18</v>
      </c>
      <c r="B29" s="3">
        <v>0</v>
      </c>
      <c r="C29" s="4">
        <v>18</v>
      </c>
      <c r="D29" s="4">
        <v>0</v>
      </c>
      <c r="E29" s="4">
        <v>0</v>
      </c>
      <c r="F29" s="4">
        <v>0</v>
      </c>
      <c r="G29" s="4">
        <v>0</v>
      </c>
      <c r="H29" s="3">
        <v>11</v>
      </c>
      <c r="I29" s="4">
        <v>11</v>
      </c>
      <c r="J29" s="4">
        <v>0</v>
      </c>
      <c r="K29" s="3">
        <v>7</v>
      </c>
      <c r="L29" s="3"/>
      <c r="M29" s="4">
        <v>7</v>
      </c>
      <c r="N29" s="5">
        <v>0</v>
      </c>
      <c r="O29" s="25" t="s">
        <v>55</v>
      </c>
      <c r="P29" s="25"/>
    </row>
    <row r="30" spans="1:16" ht="24.95" customHeight="1" x14ac:dyDescent="0.2">
      <c r="A30" s="3">
        <v>531</v>
      </c>
      <c r="B30" s="3">
        <v>0</v>
      </c>
      <c r="C30" s="4">
        <v>207</v>
      </c>
      <c r="D30" s="4">
        <v>324</v>
      </c>
      <c r="E30" s="4">
        <v>0</v>
      </c>
      <c r="F30" s="4">
        <v>0</v>
      </c>
      <c r="G30" s="4">
        <v>0</v>
      </c>
      <c r="H30" s="3">
        <v>318</v>
      </c>
      <c r="I30" s="4">
        <v>119</v>
      </c>
      <c r="J30" s="4">
        <v>199</v>
      </c>
      <c r="K30" s="3">
        <v>213</v>
      </c>
      <c r="L30" s="3"/>
      <c r="M30" s="4">
        <v>88</v>
      </c>
      <c r="N30" s="5">
        <v>125</v>
      </c>
      <c r="O30" s="25" t="s">
        <v>54</v>
      </c>
      <c r="P30" s="25"/>
    </row>
    <row r="31" spans="1:16" ht="24.95" customHeight="1" x14ac:dyDescent="0.2">
      <c r="A31" s="3">
        <v>27</v>
      </c>
      <c r="B31" s="3">
        <v>0</v>
      </c>
      <c r="C31" s="4">
        <v>17</v>
      </c>
      <c r="D31" s="4">
        <v>10</v>
      </c>
      <c r="E31" s="4">
        <v>0</v>
      </c>
      <c r="F31" s="4">
        <v>0</v>
      </c>
      <c r="G31" s="4">
        <v>0</v>
      </c>
      <c r="H31" s="3">
        <v>18</v>
      </c>
      <c r="I31" s="4">
        <v>11</v>
      </c>
      <c r="J31" s="4">
        <v>7</v>
      </c>
      <c r="K31" s="3">
        <v>9</v>
      </c>
      <c r="L31" s="3"/>
      <c r="M31" s="4">
        <v>6</v>
      </c>
      <c r="N31" s="5">
        <v>3</v>
      </c>
      <c r="O31" s="25" t="s">
        <v>53</v>
      </c>
      <c r="P31" s="25"/>
    </row>
    <row r="32" spans="1:16" ht="24.95" customHeight="1" x14ac:dyDescent="0.2">
      <c r="A32" s="3">
        <v>52</v>
      </c>
      <c r="B32" s="3">
        <v>0</v>
      </c>
      <c r="C32" s="4">
        <v>25</v>
      </c>
      <c r="D32" s="4">
        <v>27</v>
      </c>
      <c r="E32" s="4">
        <v>0</v>
      </c>
      <c r="F32" s="4">
        <v>0</v>
      </c>
      <c r="G32" s="4">
        <v>0</v>
      </c>
      <c r="H32" s="3">
        <v>36</v>
      </c>
      <c r="I32" s="4">
        <v>16</v>
      </c>
      <c r="J32" s="4">
        <v>20</v>
      </c>
      <c r="K32" s="3">
        <v>16</v>
      </c>
      <c r="L32" s="3"/>
      <c r="M32" s="4">
        <v>9</v>
      </c>
      <c r="N32" s="5">
        <v>7</v>
      </c>
      <c r="O32" s="24" t="s">
        <v>52</v>
      </c>
      <c r="P32" s="24"/>
    </row>
    <row r="33" spans="1:16" ht="24.95" customHeight="1" x14ac:dyDescent="0.2">
      <c r="A33" s="3">
        <v>180</v>
      </c>
      <c r="B33" s="3">
        <v>0</v>
      </c>
      <c r="C33" s="4">
        <v>73</v>
      </c>
      <c r="D33" s="4">
        <v>107</v>
      </c>
      <c r="E33" s="4">
        <v>0</v>
      </c>
      <c r="F33" s="4">
        <v>0</v>
      </c>
      <c r="G33" s="4">
        <v>0</v>
      </c>
      <c r="H33" s="3">
        <v>122</v>
      </c>
      <c r="I33" s="4">
        <v>45</v>
      </c>
      <c r="J33" s="4">
        <v>77</v>
      </c>
      <c r="K33" s="3">
        <v>58</v>
      </c>
      <c r="L33" s="3"/>
      <c r="M33" s="4">
        <v>28</v>
      </c>
      <c r="N33" s="5">
        <v>30</v>
      </c>
      <c r="O33" s="24" t="s">
        <v>51</v>
      </c>
      <c r="P33" s="24"/>
    </row>
    <row r="34" spans="1:16" ht="24.95" customHeight="1" x14ac:dyDescent="0.2">
      <c r="A34" s="3">
        <v>0</v>
      </c>
      <c r="B34" s="3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3">
        <v>0</v>
      </c>
      <c r="I34" s="4">
        <v>0</v>
      </c>
      <c r="J34" s="4">
        <v>0</v>
      </c>
      <c r="K34" s="3">
        <v>0</v>
      </c>
      <c r="L34" s="3"/>
      <c r="M34" s="4">
        <v>0</v>
      </c>
      <c r="N34" s="5">
        <v>0</v>
      </c>
      <c r="O34" s="24" t="s">
        <v>50</v>
      </c>
      <c r="P34" s="24"/>
    </row>
    <row r="35" spans="1:16" ht="24.95" customHeight="1" x14ac:dyDescent="0.2">
      <c r="A35" s="3">
        <v>34</v>
      </c>
      <c r="B35" s="3">
        <v>0</v>
      </c>
      <c r="C35" s="4">
        <v>13</v>
      </c>
      <c r="D35" s="4">
        <v>21</v>
      </c>
      <c r="E35" s="4">
        <v>0</v>
      </c>
      <c r="F35" s="4">
        <v>0</v>
      </c>
      <c r="G35" s="4">
        <v>0</v>
      </c>
      <c r="H35" s="3">
        <v>20</v>
      </c>
      <c r="I35" s="4">
        <v>5</v>
      </c>
      <c r="J35" s="4">
        <v>15</v>
      </c>
      <c r="K35" s="3">
        <v>14</v>
      </c>
      <c r="L35" s="3"/>
      <c r="M35" s="4">
        <v>8</v>
      </c>
      <c r="N35" s="5">
        <v>6</v>
      </c>
      <c r="O35" s="26" t="s">
        <v>49</v>
      </c>
      <c r="P35" s="26"/>
    </row>
    <row r="36" spans="1:16" ht="24.95" customHeight="1" x14ac:dyDescent="0.2">
      <c r="A36" s="3">
        <v>41</v>
      </c>
      <c r="B36" s="3">
        <v>0</v>
      </c>
      <c r="C36" s="4">
        <v>21</v>
      </c>
      <c r="D36" s="4">
        <v>20</v>
      </c>
      <c r="E36" s="4">
        <v>0</v>
      </c>
      <c r="F36" s="4">
        <v>0</v>
      </c>
      <c r="G36" s="4">
        <v>0</v>
      </c>
      <c r="H36" s="3">
        <v>27</v>
      </c>
      <c r="I36" s="4">
        <v>14</v>
      </c>
      <c r="J36" s="4">
        <v>13</v>
      </c>
      <c r="K36" s="3">
        <v>14</v>
      </c>
      <c r="L36" s="3"/>
      <c r="M36" s="4">
        <v>7</v>
      </c>
      <c r="N36" s="5">
        <v>7</v>
      </c>
      <c r="O36" s="24" t="s">
        <v>48</v>
      </c>
      <c r="P36" s="24"/>
    </row>
    <row r="37" spans="1:16" ht="24.95" customHeight="1" x14ac:dyDescent="0.2">
      <c r="A37" s="3">
        <v>6</v>
      </c>
      <c r="B37" s="3">
        <v>0</v>
      </c>
      <c r="C37" s="4">
        <v>4</v>
      </c>
      <c r="D37" s="4">
        <v>2</v>
      </c>
      <c r="E37" s="4">
        <v>0</v>
      </c>
      <c r="F37" s="4">
        <v>0</v>
      </c>
      <c r="G37" s="4">
        <v>0</v>
      </c>
      <c r="H37" s="3">
        <v>2</v>
      </c>
      <c r="I37" s="4">
        <v>2</v>
      </c>
      <c r="J37" s="4">
        <v>0</v>
      </c>
      <c r="K37" s="3">
        <v>4</v>
      </c>
      <c r="L37" s="3"/>
      <c r="M37" s="4">
        <v>2</v>
      </c>
      <c r="N37" s="5">
        <v>2</v>
      </c>
      <c r="O37" s="24" t="s">
        <v>47</v>
      </c>
      <c r="P37" s="24"/>
    </row>
    <row r="38" spans="1:16" ht="24.95" customHeight="1" x14ac:dyDescent="0.2">
      <c r="A38" s="3">
        <v>84</v>
      </c>
      <c r="B38" s="3">
        <v>0</v>
      </c>
      <c r="C38" s="4">
        <v>38</v>
      </c>
      <c r="D38" s="4">
        <v>46</v>
      </c>
      <c r="E38" s="4">
        <v>0</v>
      </c>
      <c r="F38" s="4">
        <v>0</v>
      </c>
      <c r="G38" s="4">
        <v>0</v>
      </c>
      <c r="H38" s="3">
        <v>65</v>
      </c>
      <c r="I38" s="4">
        <v>30</v>
      </c>
      <c r="J38" s="4">
        <v>35</v>
      </c>
      <c r="K38" s="3">
        <v>19</v>
      </c>
      <c r="L38" s="3"/>
      <c r="M38" s="4">
        <v>8</v>
      </c>
      <c r="N38" s="5">
        <v>11</v>
      </c>
      <c r="O38" s="26" t="s">
        <v>46</v>
      </c>
      <c r="P38" s="26"/>
    </row>
    <row r="39" spans="1:16" ht="24.95" customHeight="1" x14ac:dyDescent="0.2">
      <c r="A39" s="3">
        <v>7</v>
      </c>
      <c r="B39" s="3">
        <v>0</v>
      </c>
      <c r="C39" s="4">
        <v>3</v>
      </c>
      <c r="D39" s="4">
        <v>4</v>
      </c>
      <c r="E39" s="4">
        <v>0</v>
      </c>
      <c r="F39" s="4">
        <v>0</v>
      </c>
      <c r="G39" s="4">
        <v>0</v>
      </c>
      <c r="H39" s="3">
        <v>6</v>
      </c>
      <c r="I39" s="4">
        <v>3</v>
      </c>
      <c r="J39" s="4">
        <v>3</v>
      </c>
      <c r="K39" s="3">
        <v>1</v>
      </c>
      <c r="L39" s="3"/>
      <c r="M39" s="4">
        <v>0</v>
      </c>
      <c r="N39" s="5">
        <v>1</v>
      </c>
      <c r="O39" s="25" t="s">
        <v>45</v>
      </c>
      <c r="P39" s="25"/>
    </row>
    <row r="40" spans="1:16" ht="24.95" customHeight="1" x14ac:dyDescent="0.2">
      <c r="A40" s="3">
        <v>1614</v>
      </c>
      <c r="B40" s="3">
        <v>1</v>
      </c>
      <c r="C40" s="4">
        <v>419</v>
      </c>
      <c r="D40" s="4">
        <v>1194</v>
      </c>
      <c r="E40" s="4">
        <v>0</v>
      </c>
      <c r="F40" s="4">
        <v>0</v>
      </c>
      <c r="G40" s="4">
        <v>0</v>
      </c>
      <c r="H40" s="3">
        <v>1220</v>
      </c>
      <c r="I40" s="4">
        <v>262</v>
      </c>
      <c r="J40" s="4">
        <v>958</v>
      </c>
      <c r="K40" s="3">
        <v>394</v>
      </c>
      <c r="L40" s="3">
        <v>1</v>
      </c>
      <c r="M40" s="4">
        <v>157</v>
      </c>
      <c r="N40" s="5">
        <v>236</v>
      </c>
      <c r="O40" s="26" t="s">
        <v>44</v>
      </c>
      <c r="P40" s="26"/>
    </row>
    <row r="41" spans="1:16" ht="24.95" customHeight="1" x14ac:dyDescent="0.2">
      <c r="A41" s="3">
        <v>7</v>
      </c>
      <c r="B41" s="3">
        <v>0</v>
      </c>
      <c r="C41" s="4">
        <v>2</v>
      </c>
      <c r="D41" s="4">
        <v>5</v>
      </c>
      <c r="E41" s="4">
        <v>0</v>
      </c>
      <c r="F41" s="4">
        <v>0</v>
      </c>
      <c r="G41" s="4">
        <v>0</v>
      </c>
      <c r="H41" s="3">
        <v>6</v>
      </c>
      <c r="I41" s="4">
        <v>2</v>
      </c>
      <c r="J41" s="4">
        <v>4</v>
      </c>
      <c r="K41" s="3">
        <v>1</v>
      </c>
      <c r="L41" s="3"/>
      <c r="M41" s="4">
        <v>0</v>
      </c>
      <c r="N41" s="5">
        <v>1</v>
      </c>
      <c r="O41" s="25" t="s">
        <v>43</v>
      </c>
      <c r="P41" s="25"/>
    </row>
    <row r="42" spans="1:16" ht="24.95" customHeight="1" x14ac:dyDescent="0.2">
      <c r="A42" s="3">
        <v>209</v>
      </c>
      <c r="B42" s="3">
        <v>0</v>
      </c>
      <c r="C42" s="4">
        <v>71</v>
      </c>
      <c r="D42" s="4">
        <v>138</v>
      </c>
      <c r="E42" s="4">
        <v>0</v>
      </c>
      <c r="F42" s="4">
        <v>0</v>
      </c>
      <c r="G42" s="4">
        <v>0</v>
      </c>
      <c r="H42" s="3">
        <v>115</v>
      </c>
      <c r="I42" s="4">
        <v>35</v>
      </c>
      <c r="J42" s="4">
        <v>80</v>
      </c>
      <c r="K42" s="3">
        <v>94</v>
      </c>
      <c r="L42" s="3"/>
      <c r="M42" s="4">
        <v>36</v>
      </c>
      <c r="N42" s="5">
        <v>58</v>
      </c>
      <c r="O42" s="25" t="s">
        <v>42</v>
      </c>
      <c r="P42" s="25"/>
    </row>
    <row r="43" spans="1:16" ht="24.95" customHeight="1" x14ac:dyDescent="0.2">
      <c r="A43" s="3">
        <v>195</v>
      </c>
      <c r="B43" s="3">
        <v>0</v>
      </c>
      <c r="C43" s="4">
        <v>74</v>
      </c>
      <c r="D43" s="4">
        <v>121</v>
      </c>
      <c r="E43" s="4">
        <v>0</v>
      </c>
      <c r="F43" s="4">
        <v>0</v>
      </c>
      <c r="G43" s="4">
        <v>0</v>
      </c>
      <c r="H43" s="3">
        <v>113</v>
      </c>
      <c r="I43" s="4">
        <v>27</v>
      </c>
      <c r="J43" s="4">
        <v>86</v>
      </c>
      <c r="K43" s="3">
        <v>82</v>
      </c>
      <c r="L43" s="3"/>
      <c r="M43" s="4">
        <v>47</v>
      </c>
      <c r="N43" s="5">
        <v>35</v>
      </c>
      <c r="O43" s="25" t="s">
        <v>41</v>
      </c>
      <c r="P43" s="25"/>
    </row>
    <row r="44" spans="1:16" ht="24.95" customHeight="1" x14ac:dyDescent="0.2">
      <c r="A44" s="3">
        <v>194</v>
      </c>
      <c r="B44" s="3">
        <v>0</v>
      </c>
      <c r="C44" s="4">
        <v>59</v>
      </c>
      <c r="D44" s="4">
        <v>135</v>
      </c>
      <c r="E44" s="4">
        <v>0</v>
      </c>
      <c r="F44" s="4">
        <v>0</v>
      </c>
      <c r="G44" s="4">
        <v>0</v>
      </c>
      <c r="H44" s="3">
        <v>118</v>
      </c>
      <c r="I44" s="4">
        <v>30</v>
      </c>
      <c r="J44" s="4">
        <v>88</v>
      </c>
      <c r="K44" s="3">
        <v>76</v>
      </c>
      <c r="L44" s="3"/>
      <c r="M44" s="4">
        <v>29</v>
      </c>
      <c r="N44" s="5">
        <v>47</v>
      </c>
      <c r="O44" s="25" t="s">
        <v>40</v>
      </c>
      <c r="P44" s="25"/>
    </row>
    <row r="45" spans="1:16" ht="24.95" customHeight="1" x14ac:dyDescent="0.2">
      <c r="A45" s="3">
        <v>386</v>
      </c>
      <c r="B45" s="3">
        <v>1</v>
      </c>
      <c r="C45" s="4">
        <v>77</v>
      </c>
      <c r="D45" s="4">
        <v>308</v>
      </c>
      <c r="E45" s="4">
        <v>0</v>
      </c>
      <c r="F45" s="4">
        <v>0</v>
      </c>
      <c r="G45" s="4">
        <v>0</v>
      </c>
      <c r="H45" s="3">
        <v>318</v>
      </c>
      <c r="I45" s="4">
        <v>51</v>
      </c>
      <c r="J45" s="4">
        <v>267</v>
      </c>
      <c r="K45" s="3">
        <v>68</v>
      </c>
      <c r="L45" s="3">
        <v>1</v>
      </c>
      <c r="M45" s="4">
        <v>26</v>
      </c>
      <c r="N45" s="5">
        <v>41</v>
      </c>
      <c r="O45" s="25" t="s">
        <v>39</v>
      </c>
      <c r="P45" s="25"/>
    </row>
    <row r="46" spans="1:16" ht="24.95" customHeight="1" x14ac:dyDescent="0.2">
      <c r="A46" s="3">
        <v>361</v>
      </c>
      <c r="B46" s="3">
        <v>0</v>
      </c>
      <c r="C46" s="4">
        <v>110</v>
      </c>
      <c r="D46" s="4">
        <v>251</v>
      </c>
      <c r="E46" s="4">
        <v>0</v>
      </c>
      <c r="F46" s="4">
        <v>0</v>
      </c>
      <c r="G46" s="4">
        <v>0</v>
      </c>
      <c r="H46" s="3">
        <v>290</v>
      </c>
      <c r="I46" s="4">
        <v>71</v>
      </c>
      <c r="J46" s="4">
        <v>219</v>
      </c>
      <c r="K46" s="3">
        <v>71</v>
      </c>
      <c r="L46" s="3"/>
      <c r="M46" s="4">
        <v>39</v>
      </c>
      <c r="N46" s="5">
        <v>32</v>
      </c>
      <c r="O46" s="25" t="s">
        <v>38</v>
      </c>
      <c r="P46" s="25"/>
    </row>
    <row r="47" spans="1:16" ht="24.95" customHeight="1" x14ac:dyDescent="0.2">
      <c r="A47" s="3">
        <v>10</v>
      </c>
      <c r="B47" s="3">
        <v>0</v>
      </c>
      <c r="C47" s="4">
        <v>3</v>
      </c>
      <c r="D47" s="4">
        <v>7</v>
      </c>
      <c r="E47" s="4">
        <v>0</v>
      </c>
      <c r="F47" s="4">
        <v>0</v>
      </c>
      <c r="G47" s="4">
        <v>0</v>
      </c>
      <c r="H47" s="3">
        <v>6</v>
      </c>
      <c r="I47" s="4">
        <v>2</v>
      </c>
      <c r="J47" s="4">
        <v>4</v>
      </c>
      <c r="K47" s="3">
        <v>4</v>
      </c>
      <c r="L47" s="3"/>
      <c r="M47" s="4">
        <v>1</v>
      </c>
      <c r="N47" s="5">
        <v>3</v>
      </c>
      <c r="O47" s="24" t="s">
        <v>37</v>
      </c>
      <c r="P47" s="24"/>
    </row>
    <row r="48" spans="1:16" ht="24.95" customHeight="1" x14ac:dyDescent="0.2">
      <c r="A48" s="3">
        <v>0</v>
      </c>
      <c r="B48" s="3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3">
        <v>0</v>
      </c>
      <c r="I48" s="4">
        <v>0</v>
      </c>
      <c r="J48" s="4">
        <v>0</v>
      </c>
      <c r="K48" s="3">
        <v>0</v>
      </c>
      <c r="L48" s="3"/>
      <c r="M48" s="4">
        <v>0</v>
      </c>
      <c r="N48" s="5">
        <v>0</v>
      </c>
      <c r="O48" s="27" t="s">
        <v>36</v>
      </c>
      <c r="P48" s="27"/>
    </row>
    <row r="49" spans="1:16" ht="24.95" customHeight="1" x14ac:dyDescent="0.2">
      <c r="A49" s="3">
        <v>291</v>
      </c>
      <c r="B49" s="3">
        <v>0</v>
      </c>
      <c r="C49" s="4">
        <v>120</v>
      </c>
      <c r="D49" s="4">
        <v>171</v>
      </c>
      <c r="E49" s="4">
        <v>0</v>
      </c>
      <c r="F49" s="4">
        <v>0</v>
      </c>
      <c r="G49" s="4">
        <v>0</v>
      </c>
      <c r="H49" s="3">
        <v>160</v>
      </c>
      <c r="I49" s="4">
        <v>56</v>
      </c>
      <c r="J49" s="4">
        <v>104</v>
      </c>
      <c r="K49" s="3">
        <v>131</v>
      </c>
      <c r="L49" s="3"/>
      <c r="M49" s="4">
        <v>64</v>
      </c>
      <c r="N49" s="5">
        <v>67</v>
      </c>
      <c r="O49" s="24" t="s">
        <v>35</v>
      </c>
      <c r="P49" s="24"/>
    </row>
    <row r="50" spans="1:16" ht="24.95" customHeight="1" x14ac:dyDescent="0.2">
      <c r="A50" s="3">
        <v>3</v>
      </c>
      <c r="B50" s="3">
        <v>0</v>
      </c>
      <c r="C50" s="4">
        <v>1</v>
      </c>
      <c r="D50" s="4">
        <v>2</v>
      </c>
      <c r="E50" s="4">
        <v>0</v>
      </c>
      <c r="F50" s="4">
        <v>0</v>
      </c>
      <c r="G50" s="4">
        <v>0</v>
      </c>
      <c r="H50" s="3">
        <v>3</v>
      </c>
      <c r="I50" s="4">
        <v>1</v>
      </c>
      <c r="J50" s="4">
        <v>2</v>
      </c>
      <c r="K50" s="3">
        <v>0</v>
      </c>
      <c r="L50" s="3"/>
      <c r="M50" s="4">
        <v>0</v>
      </c>
      <c r="N50" s="5">
        <v>0</v>
      </c>
      <c r="O50" s="24" t="s">
        <v>34</v>
      </c>
      <c r="P50" s="24"/>
    </row>
    <row r="51" spans="1:16" ht="24.95" customHeight="1" x14ac:dyDescent="0.2">
      <c r="A51" s="3">
        <v>25</v>
      </c>
      <c r="B51" s="3">
        <v>0</v>
      </c>
      <c r="C51" s="4">
        <v>13</v>
      </c>
      <c r="D51" s="4">
        <v>12</v>
      </c>
      <c r="E51" s="4">
        <v>0</v>
      </c>
      <c r="F51" s="4">
        <v>0</v>
      </c>
      <c r="G51" s="4">
        <v>0</v>
      </c>
      <c r="H51" s="3">
        <v>13</v>
      </c>
      <c r="I51" s="4">
        <v>5</v>
      </c>
      <c r="J51" s="4">
        <v>8</v>
      </c>
      <c r="K51" s="3">
        <v>12</v>
      </c>
      <c r="L51" s="3"/>
      <c r="M51" s="4">
        <v>8</v>
      </c>
      <c r="N51" s="5">
        <v>4</v>
      </c>
      <c r="O51" s="25" t="s">
        <v>33</v>
      </c>
      <c r="P51" s="25"/>
    </row>
    <row r="52" spans="1:16" ht="24.95" customHeight="1" x14ac:dyDescent="0.2">
      <c r="A52" s="3">
        <v>202</v>
      </c>
      <c r="B52" s="3">
        <v>0</v>
      </c>
      <c r="C52" s="4">
        <v>68</v>
      </c>
      <c r="D52" s="4">
        <v>134</v>
      </c>
      <c r="E52" s="4">
        <v>0</v>
      </c>
      <c r="F52" s="4">
        <v>0</v>
      </c>
      <c r="G52" s="4">
        <v>0</v>
      </c>
      <c r="H52" s="3">
        <v>110</v>
      </c>
      <c r="I52" s="4">
        <v>28</v>
      </c>
      <c r="J52" s="4">
        <v>82</v>
      </c>
      <c r="K52" s="3">
        <v>92</v>
      </c>
      <c r="L52" s="3"/>
      <c r="M52" s="4">
        <v>40</v>
      </c>
      <c r="N52" s="5">
        <v>52</v>
      </c>
      <c r="O52" s="27" t="s">
        <v>32</v>
      </c>
      <c r="P52" s="27"/>
    </row>
    <row r="53" spans="1:16" ht="15.75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</row>
    <row r="54" spans="1:16" ht="15.75" x14ac:dyDescent="0.25">
      <c r="A54" s="13" t="s">
        <v>71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</row>
    <row r="55" spans="1:16" ht="15.75" x14ac:dyDescent="0.25">
      <c r="A55" s="16" t="s">
        <v>85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8"/>
    </row>
    <row r="56" spans="1:16" ht="19.5" customHeight="1" x14ac:dyDescent="0.2">
      <c r="A56" s="21" t="s">
        <v>78</v>
      </c>
      <c r="B56" s="21"/>
      <c r="C56" s="21"/>
      <c r="D56" s="21"/>
      <c r="E56" s="20" t="s">
        <v>76</v>
      </c>
      <c r="F56" s="20"/>
      <c r="G56" s="20"/>
      <c r="H56" s="21" t="s">
        <v>84</v>
      </c>
      <c r="I56" s="21"/>
      <c r="J56" s="21"/>
      <c r="K56" s="21" t="s">
        <v>81</v>
      </c>
      <c r="L56" s="21"/>
      <c r="M56" s="21"/>
      <c r="N56" s="21"/>
      <c r="O56" s="23" t="s">
        <v>11</v>
      </c>
      <c r="P56" s="23"/>
    </row>
    <row r="57" spans="1:16" ht="47.25" x14ac:dyDescent="0.2">
      <c r="A57" s="1" t="s">
        <v>74</v>
      </c>
      <c r="B57" s="12" t="s">
        <v>75</v>
      </c>
      <c r="C57" s="1" t="s">
        <v>73</v>
      </c>
      <c r="D57" s="1" t="s">
        <v>72</v>
      </c>
      <c r="E57" s="6" t="s">
        <v>74</v>
      </c>
      <c r="F57" s="6" t="s">
        <v>73</v>
      </c>
      <c r="G57" s="6" t="s">
        <v>72</v>
      </c>
      <c r="H57" s="1" t="s">
        <v>74</v>
      </c>
      <c r="I57" s="1" t="s">
        <v>73</v>
      </c>
      <c r="J57" s="1" t="s">
        <v>72</v>
      </c>
      <c r="K57" s="1" t="s">
        <v>74</v>
      </c>
      <c r="L57" s="12" t="s">
        <v>75</v>
      </c>
      <c r="M57" s="1" t="s">
        <v>73</v>
      </c>
      <c r="N57" s="1" t="s">
        <v>72</v>
      </c>
      <c r="O57" s="9" t="s">
        <v>31</v>
      </c>
      <c r="P57" s="10" t="s">
        <v>9</v>
      </c>
    </row>
    <row r="58" spans="1:16" ht="24.95" customHeight="1" x14ac:dyDescent="0.2">
      <c r="A58" s="3">
        <f t="shared" ref="A58:A64" si="0">SUM(C58:D58)</f>
        <v>20</v>
      </c>
      <c r="B58" s="3">
        <f t="shared" ref="B58:B77" si="1">L58</f>
        <v>0</v>
      </c>
      <c r="C58" s="4">
        <f t="shared" ref="C58:C75" si="2">SUM(M58+I58)</f>
        <v>8</v>
      </c>
      <c r="D58" s="4">
        <f t="shared" ref="D58:D75" si="3">SUM(N58+J58)</f>
        <v>12</v>
      </c>
      <c r="E58" s="4">
        <f t="shared" ref="E58:E76" si="4">SUM(F58:G58)</f>
        <v>0</v>
      </c>
      <c r="F58" s="4">
        <v>0</v>
      </c>
      <c r="G58" s="4">
        <v>0</v>
      </c>
      <c r="H58" s="3">
        <f t="shared" ref="H58:H76" si="5">SUM(I58:J58)</f>
        <v>14</v>
      </c>
      <c r="I58" s="4">
        <f>'[1]جدول 12'!D243</f>
        <v>5</v>
      </c>
      <c r="J58" s="4">
        <f>'[1]جدول 12'!D242</f>
        <v>9</v>
      </c>
      <c r="K58" s="3">
        <f t="shared" ref="K58:K64" si="6">SUM(M58:N58)</f>
        <v>6</v>
      </c>
      <c r="L58" s="3"/>
      <c r="M58" s="4">
        <f>'[1]جدول 12'!D241</f>
        <v>3</v>
      </c>
      <c r="N58" s="5">
        <f>'[1]جدول 12'!D240</f>
        <v>3</v>
      </c>
      <c r="O58" s="26" t="s">
        <v>30</v>
      </c>
      <c r="P58" s="26"/>
    </row>
    <row r="59" spans="1:16" ht="24.95" customHeight="1" x14ac:dyDescent="0.2">
      <c r="A59" s="3">
        <f t="shared" si="0"/>
        <v>62</v>
      </c>
      <c r="B59" s="3">
        <f t="shared" si="1"/>
        <v>0</v>
      </c>
      <c r="C59" s="4">
        <f t="shared" si="2"/>
        <v>23</v>
      </c>
      <c r="D59" s="4">
        <f t="shared" si="3"/>
        <v>39</v>
      </c>
      <c r="E59" s="4">
        <f t="shared" si="4"/>
        <v>0</v>
      </c>
      <c r="F59" s="4">
        <v>0</v>
      </c>
      <c r="G59" s="4">
        <v>0</v>
      </c>
      <c r="H59" s="3">
        <f t="shared" si="5"/>
        <v>37</v>
      </c>
      <c r="I59" s="4">
        <f>'[1]جدول 12'!D248</f>
        <v>14</v>
      </c>
      <c r="J59" s="4">
        <f>'[1]جدول 12'!D247</f>
        <v>23</v>
      </c>
      <c r="K59" s="3">
        <f t="shared" si="6"/>
        <v>25</v>
      </c>
      <c r="L59" s="3"/>
      <c r="M59" s="4">
        <f>'[1]جدول 12'!D246</f>
        <v>9</v>
      </c>
      <c r="N59" s="5">
        <f>'[1]جدول 12'!D245</f>
        <v>16</v>
      </c>
      <c r="O59" s="26" t="s">
        <v>29</v>
      </c>
      <c r="P59" s="26"/>
    </row>
    <row r="60" spans="1:16" ht="24.95" customHeight="1" x14ac:dyDescent="0.2">
      <c r="A60" s="3">
        <f t="shared" si="0"/>
        <v>130</v>
      </c>
      <c r="B60" s="3">
        <f t="shared" si="1"/>
        <v>0</v>
      </c>
      <c r="C60" s="4">
        <f t="shared" si="2"/>
        <v>41</v>
      </c>
      <c r="D60" s="4">
        <f t="shared" si="3"/>
        <v>89</v>
      </c>
      <c r="E60" s="4">
        <f t="shared" si="4"/>
        <v>0</v>
      </c>
      <c r="F60" s="4">
        <v>0</v>
      </c>
      <c r="G60" s="4">
        <v>0</v>
      </c>
      <c r="H60" s="3">
        <f t="shared" si="5"/>
        <v>76</v>
      </c>
      <c r="I60" s="4">
        <f>'[1]جدول 12'!D253</f>
        <v>20</v>
      </c>
      <c r="J60" s="4">
        <f>'[1]جدول 12'!D252</f>
        <v>56</v>
      </c>
      <c r="K60" s="3">
        <f t="shared" si="6"/>
        <v>54</v>
      </c>
      <c r="L60" s="3"/>
      <c r="M60" s="4">
        <f>'[1]جدول 12'!D251</f>
        <v>21</v>
      </c>
      <c r="N60" s="5">
        <f>'[1]جدول 12'!D250</f>
        <v>33</v>
      </c>
      <c r="O60" s="26" t="s">
        <v>28</v>
      </c>
      <c r="P60" s="26"/>
    </row>
    <row r="61" spans="1:16" ht="24.95" customHeight="1" x14ac:dyDescent="0.2">
      <c r="A61" s="3">
        <f t="shared" si="0"/>
        <v>227</v>
      </c>
      <c r="B61" s="3">
        <f t="shared" si="1"/>
        <v>0</v>
      </c>
      <c r="C61" s="4">
        <f t="shared" si="2"/>
        <v>91</v>
      </c>
      <c r="D61" s="4">
        <f t="shared" si="3"/>
        <v>136</v>
      </c>
      <c r="E61" s="4">
        <f t="shared" si="4"/>
        <v>0</v>
      </c>
      <c r="F61" s="4">
        <v>0</v>
      </c>
      <c r="G61" s="4">
        <v>0</v>
      </c>
      <c r="H61" s="3">
        <f t="shared" si="5"/>
        <v>126</v>
      </c>
      <c r="I61" s="4">
        <f>'[1]جدول 12'!D265</f>
        <v>45</v>
      </c>
      <c r="J61" s="4">
        <f>'[1]جدول 12'!D264</f>
        <v>81</v>
      </c>
      <c r="K61" s="3">
        <f t="shared" si="6"/>
        <v>101</v>
      </c>
      <c r="L61" s="3"/>
      <c r="M61" s="4">
        <f>'[1]جدول 12'!D263</f>
        <v>46</v>
      </c>
      <c r="N61" s="5">
        <f>'[1]جدول 12'!D262</f>
        <v>55</v>
      </c>
      <c r="O61" s="26" t="s">
        <v>27</v>
      </c>
      <c r="P61" s="26"/>
    </row>
    <row r="62" spans="1:16" ht="24.95" customHeight="1" x14ac:dyDescent="0.2">
      <c r="A62" s="3">
        <f t="shared" si="0"/>
        <v>0</v>
      </c>
      <c r="B62" s="3">
        <f t="shared" si="1"/>
        <v>0</v>
      </c>
      <c r="C62" s="4">
        <f t="shared" si="2"/>
        <v>0</v>
      </c>
      <c r="D62" s="4">
        <f t="shared" si="3"/>
        <v>0</v>
      </c>
      <c r="E62" s="4">
        <f t="shared" si="4"/>
        <v>0</v>
      </c>
      <c r="F62" s="4">
        <v>0</v>
      </c>
      <c r="G62" s="4">
        <v>0</v>
      </c>
      <c r="H62" s="3">
        <f t="shared" si="5"/>
        <v>0</v>
      </c>
      <c r="I62" s="4">
        <f>'[1]جدول 12'!D270</f>
        <v>0</v>
      </c>
      <c r="J62" s="4">
        <f>'[1]جدول 12'!D269</f>
        <v>0</v>
      </c>
      <c r="K62" s="3">
        <f t="shared" si="6"/>
        <v>0</v>
      </c>
      <c r="L62" s="3"/>
      <c r="M62" s="4">
        <f>'[1]جدول 12'!D268</f>
        <v>0</v>
      </c>
      <c r="N62" s="5">
        <f>'[1]جدول 12'!D267</f>
        <v>0</v>
      </c>
      <c r="O62" s="26" t="s">
        <v>26</v>
      </c>
      <c r="P62" s="26"/>
    </row>
    <row r="63" spans="1:16" ht="24.95" customHeight="1" x14ac:dyDescent="0.2">
      <c r="A63" s="3">
        <f t="shared" si="0"/>
        <v>0</v>
      </c>
      <c r="B63" s="3">
        <f t="shared" si="1"/>
        <v>0</v>
      </c>
      <c r="C63" s="4">
        <f t="shared" si="2"/>
        <v>0</v>
      </c>
      <c r="D63" s="4">
        <f t="shared" si="3"/>
        <v>0</v>
      </c>
      <c r="E63" s="4">
        <f t="shared" si="4"/>
        <v>0</v>
      </c>
      <c r="F63" s="4">
        <v>0</v>
      </c>
      <c r="G63" s="4">
        <v>0</v>
      </c>
      <c r="H63" s="3">
        <f t="shared" si="5"/>
        <v>0</v>
      </c>
      <c r="I63" s="4">
        <f>'[1]جدول 12'!D275</f>
        <v>0</v>
      </c>
      <c r="J63" s="4">
        <f>'[1]جدول 12'!D274</f>
        <v>0</v>
      </c>
      <c r="K63" s="3">
        <f t="shared" si="6"/>
        <v>0</v>
      </c>
      <c r="L63" s="3"/>
      <c r="M63" s="4">
        <f>'[1]جدول 12'!D273</f>
        <v>0</v>
      </c>
      <c r="N63" s="5">
        <f>'[1]جدول 12'!D272</f>
        <v>0</v>
      </c>
      <c r="O63" s="26" t="s">
        <v>25</v>
      </c>
      <c r="P63" s="26"/>
    </row>
    <row r="64" spans="1:16" ht="24.95" customHeight="1" x14ac:dyDescent="0.2">
      <c r="A64" s="3">
        <f t="shared" si="0"/>
        <v>2</v>
      </c>
      <c r="B64" s="3">
        <f t="shared" si="1"/>
        <v>0</v>
      </c>
      <c r="C64" s="4">
        <f t="shared" si="2"/>
        <v>2</v>
      </c>
      <c r="D64" s="4">
        <f t="shared" si="3"/>
        <v>0</v>
      </c>
      <c r="E64" s="4">
        <f t="shared" si="4"/>
        <v>0</v>
      </c>
      <c r="F64" s="4">
        <v>0</v>
      </c>
      <c r="G64" s="4">
        <v>0</v>
      </c>
      <c r="H64" s="3">
        <f t="shared" si="5"/>
        <v>2</v>
      </c>
      <c r="I64" s="4">
        <f>'[1]جدول 12'!D280</f>
        <v>2</v>
      </c>
      <c r="J64" s="4">
        <f>'[1]جدول 12'!D279</f>
        <v>0</v>
      </c>
      <c r="K64" s="3">
        <f t="shared" si="6"/>
        <v>0</v>
      </c>
      <c r="L64" s="3"/>
      <c r="M64" s="4">
        <f>'[1]جدول 12'!D278</f>
        <v>0</v>
      </c>
      <c r="N64" s="5">
        <f>'[1]جدول 12'!D277</f>
        <v>0</v>
      </c>
      <c r="O64" s="26" t="s">
        <v>24</v>
      </c>
      <c r="P64" s="26"/>
    </row>
    <row r="65" spans="1:16" ht="24.95" customHeight="1" x14ac:dyDescent="0.2">
      <c r="A65" s="3">
        <f>SUM(B65:D65)</f>
        <v>205</v>
      </c>
      <c r="B65" s="3">
        <f t="shared" si="1"/>
        <v>1</v>
      </c>
      <c r="C65" s="4">
        <f t="shared" si="2"/>
        <v>99</v>
      </c>
      <c r="D65" s="4">
        <f t="shared" si="3"/>
        <v>105</v>
      </c>
      <c r="E65" s="4">
        <f t="shared" si="4"/>
        <v>0</v>
      </c>
      <c r="F65" s="4">
        <v>0</v>
      </c>
      <c r="G65" s="4">
        <v>0</v>
      </c>
      <c r="H65" s="3">
        <f t="shared" si="5"/>
        <v>129</v>
      </c>
      <c r="I65" s="4">
        <f>'[1]جدول 12'!D286</f>
        <v>66</v>
      </c>
      <c r="J65" s="4">
        <f>'[1]جدول 12'!D285</f>
        <v>63</v>
      </c>
      <c r="K65" s="3">
        <f>SUM(L65:N65)</f>
        <v>76</v>
      </c>
      <c r="L65" s="3">
        <f>[1]ابوظبى!D285</f>
        <v>1</v>
      </c>
      <c r="M65" s="4">
        <f>'[1]جدول 12'!D283</f>
        <v>33</v>
      </c>
      <c r="N65" s="5">
        <f>'[1]جدول 12'!D282</f>
        <v>42</v>
      </c>
      <c r="O65" s="26" t="s">
        <v>23</v>
      </c>
      <c r="P65" s="26"/>
    </row>
    <row r="66" spans="1:16" ht="24.95" customHeight="1" x14ac:dyDescent="0.2">
      <c r="A66" s="3">
        <f>SUM(B66:D66)</f>
        <v>306</v>
      </c>
      <c r="B66" s="3">
        <f t="shared" si="1"/>
        <v>1</v>
      </c>
      <c r="C66" s="4">
        <f t="shared" si="2"/>
        <v>126</v>
      </c>
      <c r="D66" s="4">
        <f t="shared" si="3"/>
        <v>179</v>
      </c>
      <c r="E66" s="4">
        <f t="shared" si="4"/>
        <v>0</v>
      </c>
      <c r="F66" s="4">
        <v>0</v>
      </c>
      <c r="G66" s="4">
        <v>0</v>
      </c>
      <c r="H66" s="3">
        <f t="shared" si="5"/>
        <v>178</v>
      </c>
      <c r="I66" s="4">
        <f>'[1]جدول 12'!D292</f>
        <v>70</v>
      </c>
      <c r="J66" s="4">
        <f>'[1]جدول 12'!D291</f>
        <v>108</v>
      </c>
      <c r="K66" s="3">
        <f>SUM(L66:N66)</f>
        <v>128</v>
      </c>
      <c r="L66" s="3">
        <f>[1]ابوظبى!D291</f>
        <v>1</v>
      </c>
      <c r="M66" s="4">
        <f>'[1]جدول 12'!D289</f>
        <v>56</v>
      </c>
      <c r="N66" s="5">
        <f>'[1]جدول 12'!D288</f>
        <v>71</v>
      </c>
      <c r="O66" s="26" t="s">
        <v>22</v>
      </c>
      <c r="P66" s="26"/>
    </row>
    <row r="67" spans="1:16" ht="24.95" customHeight="1" x14ac:dyDescent="0.2">
      <c r="A67" s="3">
        <f t="shared" ref="A67:A76" si="7">SUM(C67:D67)</f>
        <v>0</v>
      </c>
      <c r="B67" s="3">
        <f t="shared" si="1"/>
        <v>0</v>
      </c>
      <c r="C67" s="4">
        <f t="shared" si="2"/>
        <v>0</v>
      </c>
      <c r="D67" s="4">
        <f t="shared" si="3"/>
        <v>0</v>
      </c>
      <c r="E67" s="4">
        <f t="shared" si="4"/>
        <v>0</v>
      </c>
      <c r="F67" s="4">
        <v>0</v>
      </c>
      <c r="G67" s="4">
        <v>0</v>
      </c>
      <c r="H67" s="3">
        <f t="shared" si="5"/>
        <v>0</v>
      </c>
      <c r="I67" s="4">
        <f>'[1]جدول 12'!D303</f>
        <v>0</v>
      </c>
      <c r="J67" s="4">
        <f>'[1]جدول 12'!D302</f>
        <v>0</v>
      </c>
      <c r="K67" s="3">
        <f t="shared" ref="K67:K76" si="8">SUM(M67:N67)</f>
        <v>0</v>
      </c>
      <c r="L67" s="3"/>
      <c r="M67" s="4">
        <f>'[1]جدول 12'!D301</f>
        <v>0</v>
      </c>
      <c r="N67" s="5">
        <f>'[1]جدول 12'!D300</f>
        <v>0</v>
      </c>
      <c r="O67" s="26" t="s">
        <v>21</v>
      </c>
      <c r="P67" s="26"/>
    </row>
    <row r="68" spans="1:16" ht="24.95" customHeight="1" x14ac:dyDescent="0.2">
      <c r="A68" s="3">
        <f t="shared" si="7"/>
        <v>272</v>
      </c>
      <c r="B68" s="3">
        <f t="shared" si="1"/>
        <v>0</v>
      </c>
      <c r="C68" s="4">
        <f t="shared" si="2"/>
        <v>89</v>
      </c>
      <c r="D68" s="4">
        <f t="shared" si="3"/>
        <v>183</v>
      </c>
      <c r="E68" s="4">
        <f t="shared" si="4"/>
        <v>0</v>
      </c>
      <c r="F68" s="4">
        <v>0</v>
      </c>
      <c r="G68" s="4">
        <v>0</v>
      </c>
      <c r="H68" s="3">
        <f t="shared" si="5"/>
        <v>180</v>
      </c>
      <c r="I68" s="4">
        <f>'[1]جدول 12'!D308</f>
        <v>45</v>
      </c>
      <c r="J68" s="4">
        <f>'[1]جدول 12'!D307</f>
        <v>135</v>
      </c>
      <c r="K68" s="3">
        <f t="shared" si="8"/>
        <v>92</v>
      </c>
      <c r="L68" s="3"/>
      <c r="M68" s="4">
        <f>'[1]جدول 12'!D306</f>
        <v>44</v>
      </c>
      <c r="N68" s="5">
        <f>'[1]جدول 12'!D305</f>
        <v>48</v>
      </c>
      <c r="O68" s="26" t="s">
        <v>20</v>
      </c>
      <c r="P68" s="26"/>
    </row>
    <row r="69" spans="1:16" ht="24.95" customHeight="1" x14ac:dyDescent="0.2">
      <c r="A69" s="3">
        <f t="shared" si="7"/>
        <v>338</v>
      </c>
      <c r="B69" s="3">
        <f t="shared" si="1"/>
        <v>0</v>
      </c>
      <c r="C69" s="4">
        <f t="shared" si="2"/>
        <v>51</v>
      </c>
      <c r="D69" s="4">
        <f t="shared" si="3"/>
        <v>287</v>
      </c>
      <c r="E69" s="4">
        <f t="shared" si="4"/>
        <v>0</v>
      </c>
      <c r="F69" s="4">
        <v>0</v>
      </c>
      <c r="G69" s="4">
        <v>0</v>
      </c>
      <c r="H69" s="3">
        <f t="shared" si="5"/>
        <v>280</v>
      </c>
      <c r="I69" s="4">
        <f>'[1]جدول 12'!D313</f>
        <v>43</v>
      </c>
      <c r="J69" s="4">
        <f>'[1]جدول 12'!D312</f>
        <v>237</v>
      </c>
      <c r="K69" s="3">
        <f t="shared" si="8"/>
        <v>58</v>
      </c>
      <c r="L69" s="3"/>
      <c r="M69" s="4">
        <f>'[1]جدول 12'!D311</f>
        <v>8</v>
      </c>
      <c r="N69" s="5">
        <f>'[1]جدول 12'!D310</f>
        <v>50</v>
      </c>
      <c r="O69" s="26" t="s">
        <v>19</v>
      </c>
      <c r="P69" s="26"/>
    </row>
    <row r="70" spans="1:16" ht="24.95" customHeight="1" x14ac:dyDescent="0.2">
      <c r="A70" s="3">
        <f t="shared" si="7"/>
        <v>106</v>
      </c>
      <c r="B70" s="3">
        <f t="shared" si="1"/>
        <v>0</v>
      </c>
      <c r="C70" s="4">
        <f t="shared" si="2"/>
        <v>20</v>
      </c>
      <c r="D70" s="4">
        <f t="shared" si="3"/>
        <v>86</v>
      </c>
      <c r="E70" s="4">
        <f t="shared" si="4"/>
        <v>0</v>
      </c>
      <c r="F70" s="4">
        <v>0</v>
      </c>
      <c r="G70" s="4">
        <v>0</v>
      </c>
      <c r="H70" s="3">
        <f t="shared" si="5"/>
        <v>98</v>
      </c>
      <c r="I70" s="4">
        <f>'[1]جدول 12'!D318</f>
        <v>19</v>
      </c>
      <c r="J70" s="4">
        <f>'[1]جدول 12'!D317</f>
        <v>79</v>
      </c>
      <c r="K70" s="3">
        <f t="shared" si="8"/>
        <v>8</v>
      </c>
      <c r="L70" s="3"/>
      <c r="M70" s="4">
        <f>'[1]جدول 12'!D316</f>
        <v>1</v>
      </c>
      <c r="N70" s="5">
        <f>'[1]جدول 12'!D315</f>
        <v>7</v>
      </c>
      <c r="O70" s="26" t="s">
        <v>18</v>
      </c>
      <c r="P70" s="26"/>
    </row>
    <row r="71" spans="1:16" ht="24.95" customHeight="1" x14ac:dyDescent="0.2">
      <c r="A71" s="3">
        <f t="shared" si="7"/>
        <v>198</v>
      </c>
      <c r="B71" s="3">
        <f t="shared" si="1"/>
        <v>0</v>
      </c>
      <c r="C71" s="4">
        <f t="shared" si="2"/>
        <v>27</v>
      </c>
      <c r="D71" s="4">
        <f t="shared" si="3"/>
        <v>171</v>
      </c>
      <c r="E71" s="4">
        <f t="shared" si="4"/>
        <v>0</v>
      </c>
      <c r="F71" s="4">
        <v>0</v>
      </c>
      <c r="G71" s="4">
        <v>0</v>
      </c>
      <c r="H71" s="3">
        <f t="shared" si="5"/>
        <v>164</v>
      </c>
      <c r="I71" s="4">
        <f>'[1]جدول 12'!D323</f>
        <v>23</v>
      </c>
      <c r="J71" s="4">
        <f>'[1]جدول 12'!D322</f>
        <v>141</v>
      </c>
      <c r="K71" s="3">
        <f t="shared" si="8"/>
        <v>34</v>
      </c>
      <c r="L71" s="3"/>
      <c r="M71" s="4">
        <f>'[1]جدول 12'!D321</f>
        <v>4</v>
      </c>
      <c r="N71" s="5">
        <f>'[1]جدول 12'!D320</f>
        <v>30</v>
      </c>
      <c r="O71" s="26" t="s">
        <v>17</v>
      </c>
      <c r="P71" s="26"/>
    </row>
    <row r="72" spans="1:16" ht="24.95" customHeight="1" x14ac:dyDescent="0.2">
      <c r="A72" s="3">
        <f t="shared" si="7"/>
        <v>46</v>
      </c>
      <c r="B72" s="3">
        <f t="shared" si="1"/>
        <v>0</v>
      </c>
      <c r="C72" s="4">
        <f t="shared" si="2"/>
        <v>15</v>
      </c>
      <c r="D72" s="4">
        <f t="shared" si="3"/>
        <v>31</v>
      </c>
      <c r="E72" s="4">
        <f t="shared" si="4"/>
        <v>0</v>
      </c>
      <c r="F72" s="4">
        <v>0</v>
      </c>
      <c r="G72" s="4">
        <v>0</v>
      </c>
      <c r="H72" s="3">
        <f t="shared" si="5"/>
        <v>36</v>
      </c>
      <c r="I72" s="4">
        <f>'[1]جدول 12'!D328</f>
        <v>12</v>
      </c>
      <c r="J72" s="4">
        <f>'[1]جدول 12'!D327</f>
        <v>24</v>
      </c>
      <c r="K72" s="3">
        <f t="shared" si="8"/>
        <v>10</v>
      </c>
      <c r="L72" s="3"/>
      <c r="M72" s="4">
        <f>'[1]جدول 12'!D326</f>
        <v>3</v>
      </c>
      <c r="N72" s="5">
        <f>'[1]جدول 12'!D325</f>
        <v>7</v>
      </c>
      <c r="O72" s="26" t="s">
        <v>16</v>
      </c>
      <c r="P72" s="26"/>
    </row>
    <row r="73" spans="1:16" ht="24.95" customHeight="1" x14ac:dyDescent="0.2">
      <c r="A73" s="3">
        <f t="shared" si="7"/>
        <v>68</v>
      </c>
      <c r="B73" s="3">
        <f t="shared" si="1"/>
        <v>0</v>
      </c>
      <c r="C73" s="4">
        <f t="shared" si="2"/>
        <v>10</v>
      </c>
      <c r="D73" s="4">
        <f t="shared" si="3"/>
        <v>58</v>
      </c>
      <c r="E73" s="4">
        <f t="shared" si="4"/>
        <v>0</v>
      </c>
      <c r="F73" s="4">
        <v>0</v>
      </c>
      <c r="G73" s="4">
        <v>0</v>
      </c>
      <c r="H73" s="3">
        <f t="shared" si="5"/>
        <v>41</v>
      </c>
      <c r="I73" s="4">
        <f>'[1]جدول 12'!D333</f>
        <v>6</v>
      </c>
      <c r="J73" s="4">
        <f>'[1]جدول 12'!D332</f>
        <v>35</v>
      </c>
      <c r="K73" s="3">
        <f t="shared" si="8"/>
        <v>27</v>
      </c>
      <c r="L73" s="3"/>
      <c r="M73" s="4">
        <f>'[1]جدول 12'!D331</f>
        <v>4</v>
      </c>
      <c r="N73" s="5">
        <f>'[1]جدول 12'!D330</f>
        <v>23</v>
      </c>
      <c r="O73" s="26" t="s">
        <v>15</v>
      </c>
      <c r="P73" s="26"/>
    </row>
    <row r="74" spans="1:16" ht="24.95" customHeight="1" x14ac:dyDescent="0.2">
      <c r="A74" s="3">
        <f t="shared" si="7"/>
        <v>400</v>
      </c>
      <c r="B74" s="3">
        <f t="shared" si="1"/>
        <v>0</v>
      </c>
      <c r="C74" s="4">
        <f t="shared" si="2"/>
        <v>55</v>
      </c>
      <c r="D74" s="4">
        <f t="shared" si="3"/>
        <v>345</v>
      </c>
      <c r="E74" s="4">
        <f t="shared" si="4"/>
        <v>0</v>
      </c>
      <c r="F74" s="4">
        <v>0</v>
      </c>
      <c r="G74" s="4">
        <v>0</v>
      </c>
      <c r="H74" s="3">
        <f t="shared" si="5"/>
        <v>272</v>
      </c>
      <c r="I74" s="4">
        <f>'[1]جدول 12'!D338</f>
        <v>31</v>
      </c>
      <c r="J74" s="4">
        <f>'[1]جدول 12'!D337</f>
        <v>241</v>
      </c>
      <c r="K74" s="3">
        <f t="shared" si="8"/>
        <v>128</v>
      </c>
      <c r="L74" s="3"/>
      <c r="M74" s="4">
        <f>'[1]جدول 12'!D336</f>
        <v>24</v>
      </c>
      <c r="N74" s="5">
        <f>'[1]جدول 12'!D335</f>
        <v>104</v>
      </c>
      <c r="O74" s="26" t="s">
        <v>14</v>
      </c>
      <c r="P74" s="26"/>
    </row>
    <row r="75" spans="1:16" ht="24.95" customHeight="1" x14ac:dyDescent="0.2">
      <c r="A75" s="3">
        <f t="shared" si="7"/>
        <v>30</v>
      </c>
      <c r="B75" s="3">
        <f t="shared" si="1"/>
        <v>0</v>
      </c>
      <c r="C75" s="4">
        <f t="shared" si="2"/>
        <v>14</v>
      </c>
      <c r="D75" s="4">
        <f t="shared" si="3"/>
        <v>16</v>
      </c>
      <c r="E75" s="4">
        <f t="shared" si="4"/>
        <v>0</v>
      </c>
      <c r="F75" s="4">
        <v>0</v>
      </c>
      <c r="G75" s="4">
        <v>0</v>
      </c>
      <c r="H75" s="3">
        <f t="shared" si="5"/>
        <v>17</v>
      </c>
      <c r="I75" s="4">
        <f>'[1]جدول 12'!D350</f>
        <v>7</v>
      </c>
      <c r="J75" s="4">
        <f>'[1]جدول 12'!D349</f>
        <v>10</v>
      </c>
      <c r="K75" s="3">
        <f t="shared" si="8"/>
        <v>13</v>
      </c>
      <c r="L75" s="3"/>
      <c r="M75" s="4">
        <f>'[1]جدول 12'!D348</f>
        <v>7</v>
      </c>
      <c r="N75" s="5">
        <f>'[1]جدول 12'!D347</f>
        <v>6</v>
      </c>
      <c r="O75" s="26" t="s">
        <v>13</v>
      </c>
      <c r="P75" s="26"/>
    </row>
    <row r="76" spans="1:16" ht="24.95" customHeight="1" x14ac:dyDescent="0.2">
      <c r="A76" s="3">
        <f t="shared" si="7"/>
        <v>1244</v>
      </c>
      <c r="B76" s="3">
        <f t="shared" si="1"/>
        <v>0</v>
      </c>
      <c r="C76" s="4">
        <f>SUM(M76+I76+F76)</f>
        <v>222</v>
      </c>
      <c r="D76" s="4">
        <f>SUM(N76+J76+G76)</f>
        <v>1022</v>
      </c>
      <c r="E76" s="4">
        <f t="shared" si="4"/>
        <v>0</v>
      </c>
      <c r="F76" s="4">
        <f>'[1]جدول 12'!D367</f>
        <v>0</v>
      </c>
      <c r="G76" s="4">
        <f>'[1]جدول 12'!D366</f>
        <v>0</v>
      </c>
      <c r="H76" s="3">
        <f t="shared" si="5"/>
        <v>1091</v>
      </c>
      <c r="I76" s="4">
        <f>'[1]جدول 12'!D355</f>
        <v>174</v>
      </c>
      <c r="J76" s="4">
        <f>'[1]جدول 12'!D354</f>
        <v>917</v>
      </c>
      <c r="K76" s="3">
        <f t="shared" si="8"/>
        <v>153</v>
      </c>
      <c r="L76" s="3"/>
      <c r="M76" s="4">
        <f>'[1]جدول 12'!D353</f>
        <v>48</v>
      </c>
      <c r="N76" s="5">
        <f>'[1]جدول 12'!D352</f>
        <v>105</v>
      </c>
      <c r="O76" s="26" t="s">
        <v>12</v>
      </c>
      <c r="P76" s="26"/>
    </row>
    <row r="77" spans="1:16" ht="24.95" customHeight="1" x14ac:dyDescent="0.2">
      <c r="A77" s="11">
        <f>SUM(K77+H77+E77)</f>
        <v>8826</v>
      </c>
      <c r="B77" s="3">
        <f t="shared" si="1"/>
        <v>4</v>
      </c>
      <c r="C77" s="11">
        <f t="shared" ref="C77:N77" si="9">SUM(C14:C52,C58:C76)</f>
        <v>2654</v>
      </c>
      <c r="D77" s="11">
        <f t="shared" si="9"/>
        <v>6168</v>
      </c>
      <c r="E77" s="11">
        <f t="shared" si="9"/>
        <v>0</v>
      </c>
      <c r="F77" s="11">
        <f t="shared" si="9"/>
        <v>0</v>
      </c>
      <c r="G77" s="11">
        <f t="shared" si="9"/>
        <v>0</v>
      </c>
      <c r="H77" s="11">
        <f t="shared" si="9"/>
        <v>6279</v>
      </c>
      <c r="I77" s="11">
        <f t="shared" si="9"/>
        <v>1611</v>
      </c>
      <c r="J77" s="11">
        <f t="shared" si="9"/>
        <v>4668</v>
      </c>
      <c r="K77" s="11">
        <f t="shared" si="9"/>
        <v>2547</v>
      </c>
      <c r="L77" s="11">
        <f t="shared" si="9"/>
        <v>4</v>
      </c>
      <c r="M77" s="11">
        <f t="shared" si="9"/>
        <v>1043</v>
      </c>
      <c r="N77" s="11">
        <f t="shared" si="9"/>
        <v>1500</v>
      </c>
      <c r="O77" s="31" t="s">
        <v>0</v>
      </c>
      <c r="P77" s="31"/>
    </row>
    <row r="78" spans="1:16" ht="33.75" customHeight="1" x14ac:dyDescent="0.2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</row>
    <row r="79" spans="1:16" ht="15.75" x14ac:dyDescent="0.25">
      <c r="A79" s="13" t="s">
        <v>71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</row>
    <row r="80" spans="1:16" ht="15.75" x14ac:dyDescent="0.25">
      <c r="A80" s="16" t="s">
        <v>85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8"/>
    </row>
    <row r="81" spans="1:16" ht="19.5" customHeight="1" x14ac:dyDescent="0.2">
      <c r="A81" s="20" t="s">
        <v>79</v>
      </c>
      <c r="B81" s="20"/>
      <c r="C81" s="20"/>
      <c r="D81" s="20"/>
      <c r="E81" s="20" t="s">
        <v>76</v>
      </c>
      <c r="F81" s="20"/>
      <c r="G81" s="20"/>
      <c r="H81" s="20" t="s">
        <v>83</v>
      </c>
      <c r="I81" s="20"/>
      <c r="J81" s="20"/>
      <c r="K81" s="20" t="s">
        <v>82</v>
      </c>
      <c r="L81" s="20"/>
      <c r="M81" s="20"/>
      <c r="N81" s="20"/>
      <c r="O81" s="23" t="s">
        <v>11</v>
      </c>
      <c r="P81" s="23"/>
    </row>
    <row r="82" spans="1:16" ht="35.25" customHeight="1" x14ac:dyDescent="0.2">
      <c r="A82" s="1" t="s">
        <v>74</v>
      </c>
      <c r="B82" s="1" t="s">
        <v>75</v>
      </c>
      <c r="C82" s="1" t="s">
        <v>73</v>
      </c>
      <c r="D82" s="1" t="s">
        <v>72</v>
      </c>
      <c r="E82" s="6" t="s">
        <v>74</v>
      </c>
      <c r="F82" s="6" t="s">
        <v>73</v>
      </c>
      <c r="G82" s="6" t="s">
        <v>72</v>
      </c>
      <c r="H82" s="1" t="s">
        <v>74</v>
      </c>
      <c r="I82" s="1" t="s">
        <v>73</v>
      </c>
      <c r="J82" s="1" t="s">
        <v>72</v>
      </c>
      <c r="K82" s="1" t="s">
        <v>74</v>
      </c>
      <c r="L82" s="1" t="s">
        <v>75</v>
      </c>
      <c r="M82" s="1" t="s">
        <v>73</v>
      </c>
      <c r="N82" s="1" t="s">
        <v>72</v>
      </c>
      <c r="O82" s="7" t="s">
        <v>10</v>
      </c>
      <c r="P82" s="8" t="s">
        <v>9</v>
      </c>
    </row>
    <row r="83" spans="1:16" ht="24.95" customHeight="1" x14ac:dyDescent="0.2">
      <c r="A83" s="1">
        <f t="shared" ref="A83:A92" si="10">SUM(K83+H83+G83)</f>
        <v>223</v>
      </c>
      <c r="B83" s="1"/>
      <c r="C83" s="2">
        <f t="shared" ref="C83:C92" si="11">SUM(M83+I83)</f>
        <v>32</v>
      </c>
      <c r="D83" s="2">
        <f t="shared" ref="D83:D92" si="12">SUM(N83+J83)</f>
        <v>191</v>
      </c>
      <c r="E83" s="2">
        <f t="shared" ref="E83:E92" si="13">SUM(F83:G83)</f>
        <v>0</v>
      </c>
      <c r="F83" s="2">
        <v>0</v>
      </c>
      <c r="G83" s="2">
        <v>0</v>
      </c>
      <c r="H83" s="1">
        <f t="shared" ref="H83:H92" si="14">SUM(I83:J83)</f>
        <v>144</v>
      </c>
      <c r="I83" s="2">
        <f>'[1]جدول 12'!D380</f>
        <v>18</v>
      </c>
      <c r="J83" s="2">
        <f>'[1]جدول 12'!D379</f>
        <v>126</v>
      </c>
      <c r="K83" s="1">
        <f t="shared" ref="K83:K92" si="15">SUM(M83:N83)</f>
        <v>79</v>
      </c>
      <c r="L83" s="1"/>
      <c r="M83" s="2">
        <f>'[1]جدول 12'!D378</f>
        <v>14</v>
      </c>
      <c r="N83" s="2">
        <f>'[1]جدول 12'!D377</f>
        <v>65</v>
      </c>
      <c r="O83" s="32" t="s">
        <v>8</v>
      </c>
      <c r="P83" s="32"/>
    </row>
    <row r="84" spans="1:16" ht="24.95" customHeight="1" x14ac:dyDescent="0.2">
      <c r="A84" s="1">
        <f t="shared" si="10"/>
        <v>522</v>
      </c>
      <c r="B84" s="1"/>
      <c r="C84" s="2">
        <f t="shared" si="11"/>
        <v>73</v>
      </c>
      <c r="D84" s="2">
        <f t="shared" si="12"/>
        <v>449</v>
      </c>
      <c r="E84" s="2">
        <f t="shared" si="13"/>
        <v>0</v>
      </c>
      <c r="F84" s="2">
        <v>0</v>
      </c>
      <c r="G84" s="2">
        <v>0</v>
      </c>
      <c r="H84" s="1">
        <f t="shared" si="14"/>
        <v>375</v>
      </c>
      <c r="I84" s="2">
        <f>'[1]جدول 12'!D385</f>
        <v>55</v>
      </c>
      <c r="J84" s="2">
        <f>'[1]جدول 12'!D384</f>
        <v>320</v>
      </c>
      <c r="K84" s="1">
        <f t="shared" si="15"/>
        <v>147</v>
      </c>
      <c r="L84" s="1"/>
      <c r="M84" s="2">
        <f>'[1]جدول 12'!D383</f>
        <v>18</v>
      </c>
      <c r="N84" s="2">
        <f>'[1]جدول 12'!D382</f>
        <v>129</v>
      </c>
      <c r="O84" s="32" t="s">
        <v>7</v>
      </c>
      <c r="P84" s="32"/>
    </row>
    <row r="85" spans="1:16" ht="24.95" customHeight="1" x14ac:dyDescent="0.2">
      <c r="A85" s="1">
        <f t="shared" si="10"/>
        <v>36</v>
      </c>
      <c r="B85" s="1"/>
      <c r="C85" s="2">
        <f t="shared" si="11"/>
        <v>4</v>
      </c>
      <c r="D85" s="2">
        <f t="shared" si="12"/>
        <v>32</v>
      </c>
      <c r="E85" s="2">
        <f t="shared" si="13"/>
        <v>0</v>
      </c>
      <c r="F85" s="2">
        <v>0</v>
      </c>
      <c r="G85" s="2">
        <v>0</v>
      </c>
      <c r="H85" s="1">
        <f t="shared" si="14"/>
        <v>25</v>
      </c>
      <c r="I85" s="2">
        <f>'[1]جدول 12'!D390</f>
        <v>0</v>
      </c>
      <c r="J85" s="2">
        <f>'[1]جدول 12'!D389</f>
        <v>25</v>
      </c>
      <c r="K85" s="1">
        <f t="shared" si="15"/>
        <v>11</v>
      </c>
      <c r="L85" s="1"/>
      <c r="M85" s="2">
        <f>'[1]جدول 12'!D388</f>
        <v>4</v>
      </c>
      <c r="N85" s="2">
        <f>'[1]جدول 12'!D387</f>
        <v>7</v>
      </c>
      <c r="O85" s="32" t="s">
        <v>6</v>
      </c>
      <c r="P85" s="32"/>
    </row>
    <row r="86" spans="1:16" ht="24.95" customHeight="1" x14ac:dyDescent="0.2">
      <c r="A86" s="1">
        <f t="shared" si="10"/>
        <v>5</v>
      </c>
      <c r="B86" s="1"/>
      <c r="C86" s="2">
        <f t="shared" si="11"/>
        <v>2</v>
      </c>
      <c r="D86" s="2">
        <f t="shared" si="12"/>
        <v>3</v>
      </c>
      <c r="E86" s="2">
        <f t="shared" si="13"/>
        <v>0</v>
      </c>
      <c r="F86" s="2">
        <v>0</v>
      </c>
      <c r="G86" s="2">
        <v>0</v>
      </c>
      <c r="H86" s="1">
        <f t="shared" si="14"/>
        <v>3</v>
      </c>
      <c r="I86" s="2">
        <f>'[1]جدول 12'!D395</f>
        <v>1</v>
      </c>
      <c r="J86" s="2">
        <f>'[1]جدول 12'!D394</f>
        <v>2</v>
      </c>
      <c r="K86" s="1">
        <f t="shared" si="15"/>
        <v>2</v>
      </c>
      <c r="L86" s="1"/>
      <c r="M86" s="2">
        <f>'[1]جدول 12'!D393</f>
        <v>1</v>
      </c>
      <c r="N86" s="2">
        <f>'[1]جدول 12'!D392</f>
        <v>1</v>
      </c>
      <c r="O86" s="32" t="s">
        <v>5</v>
      </c>
      <c r="P86" s="32"/>
    </row>
    <row r="87" spans="1:16" ht="24.95" customHeight="1" x14ac:dyDescent="0.2">
      <c r="A87" s="1">
        <f t="shared" si="10"/>
        <v>141</v>
      </c>
      <c r="B87" s="1"/>
      <c r="C87" s="2">
        <f t="shared" si="11"/>
        <v>26</v>
      </c>
      <c r="D87" s="2">
        <f t="shared" si="12"/>
        <v>115</v>
      </c>
      <c r="E87" s="2">
        <f t="shared" si="13"/>
        <v>0</v>
      </c>
      <c r="F87" s="2">
        <v>0</v>
      </c>
      <c r="G87" s="2">
        <v>0</v>
      </c>
      <c r="H87" s="1">
        <f t="shared" si="14"/>
        <v>138</v>
      </c>
      <c r="I87" s="2">
        <f>'[1]جدول 12'!D409</f>
        <v>24</v>
      </c>
      <c r="J87" s="2">
        <f>'[1]جدول 12'!D408</f>
        <v>114</v>
      </c>
      <c r="K87" s="1">
        <f t="shared" si="15"/>
        <v>3</v>
      </c>
      <c r="L87" s="1"/>
      <c r="M87" s="2">
        <f>'[1]جدول 12'!D407</f>
        <v>2</v>
      </c>
      <c r="N87" s="2">
        <f>'[1]جدول 12'!D406</f>
        <v>1</v>
      </c>
      <c r="O87" s="32" t="s">
        <v>87</v>
      </c>
      <c r="P87" s="32"/>
    </row>
    <row r="88" spans="1:16" ht="24.95" customHeight="1" x14ac:dyDescent="0.2">
      <c r="A88" s="1">
        <f t="shared" si="10"/>
        <v>22</v>
      </c>
      <c r="B88" s="1"/>
      <c r="C88" s="2">
        <f t="shared" si="11"/>
        <v>4</v>
      </c>
      <c r="D88" s="2">
        <f t="shared" si="12"/>
        <v>18</v>
      </c>
      <c r="E88" s="2">
        <f t="shared" si="13"/>
        <v>0</v>
      </c>
      <c r="F88" s="2">
        <v>0</v>
      </c>
      <c r="G88" s="2">
        <v>0</v>
      </c>
      <c r="H88" s="1">
        <f t="shared" si="14"/>
        <v>19</v>
      </c>
      <c r="I88" s="2">
        <f>'[1]جدول 12'!D414</f>
        <v>3</v>
      </c>
      <c r="J88" s="2">
        <f>'[1]جدول 12'!D413</f>
        <v>16</v>
      </c>
      <c r="K88" s="1">
        <f t="shared" si="15"/>
        <v>3</v>
      </c>
      <c r="L88" s="1"/>
      <c r="M88" s="2">
        <f>'[1]جدول 12'!D412</f>
        <v>1</v>
      </c>
      <c r="N88" s="2">
        <f>'[1]جدول 12'!D411</f>
        <v>2</v>
      </c>
      <c r="O88" s="32" t="s">
        <v>4</v>
      </c>
      <c r="P88" s="32"/>
    </row>
    <row r="89" spans="1:16" ht="24.95" customHeight="1" x14ac:dyDescent="0.2">
      <c r="A89" s="1">
        <f t="shared" si="10"/>
        <v>136</v>
      </c>
      <c r="B89" s="1"/>
      <c r="C89" s="2">
        <f t="shared" si="11"/>
        <v>22</v>
      </c>
      <c r="D89" s="2">
        <f t="shared" si="12"/>
        <v>114</v>
      </c>
      <c r="E89" s="2">
        <f t="shared" si="13"/>
        <v>0</v>
      </c>
      <c r="F89" s="2">
        <v>0</v>
      </c>
      <c r="G89" s="2">
        <v>0</v>
      </c>
      <c r="H89" s="1">
        <f t="shared" si="14"/>
        <v>131</v>
      </c>
      <c r="I89" s="2">
        <f>'[1]جدول 12'!D419</f>
        <v>21</v>
      </c>
      <c r="J89" s="2">
        <f>'[1]جدول 12'!D418</f>
        <v>110</v>
      </c>
      <c r="K89" s="1">
        <f t="shared" si="15"/>
        <v>5</v>
      </c>
      <c r="L89" s="1"/>
      <c r="M89" s="2">
        <f>'[1]جدول 12'!D417</f>
        <v>1</v>
      </c>
      <c r="N89" s="2">
        <f>'[1]جدول 12'!D416</f>
        <v>4</v>
      </c>
      <c r="O89" s="32" t="s">
        <v>3</v>
      </c>
      <c r="P89" s="32"/>
    </row>
    <row r="90" spans="1:16" ht="24.95" customHeight="1" x14ac:dyDescent="0.2">
      <c r="A90" s="1">
        <f t="shared" si="10"/>
        <v>21</v>
      </c>
      <c r="B90" s="1"/>
      <c r="C90" s="2">
        <f t="shared" si="11"/>
        <v>10</v>
      </c>
      <c r="D90" s="2">
        <f t="shared" si="12"/>
        <v>11</v>
      </c>
      <c r="E90" s="2">
        <f t="shared" si="13"/>
        <v>0</v>
      </c>
      <c r="F90" s="2">
        <v>0</v>
      </c>
      <c r="G90" s="2">
        <v>0</v>
      </c>
      <c r="H90" s="1">
        <f t="shared" si="14"/>
        <v>18</v>
      </c>
      <c r="I90" s="2">
        <f>'[1]جدول 12'!D424</f>
        <v>9</v>
      </c>
      <c r="J90" s="2">
        <f>'[1]جدول 12'!D423</f>
        <v>9</v>
      </c>
      <c r="K90" s="1">
        <f t="shared" si="15"/>
        <v>3</v>
      </c>
      <c r="L90" s="1"/>
      <c r="M90" s="2">
        <f>'[1]جدول 12'!D422</f>
        <v>1</v>
      </c>
      <c r="N90" s="2">
        <f>'[1]جدول 12'!D421</f>
        <v>2</v>
      </c>
      <c r="O90" s="32" t="s">
        <v>2</v>
      </c>
      <c r="P90" s="32"/>
    </row>
    <row r="91" spans="1:16" ht="24.95" customHeight="1" x14ac:dyDescent="0.2">
      <c r="A91" s="1">
        <f t="shared" si="10"/>
        <v>50</v>
      </c>
      <c r="B91" s="1"/>
      <c r="C91" s="2">
        <f t="shared" si="11"/>
        <v>8</v>
      </c>
      <c r="D91" s="2">
        <f t="shared" si="12"/>
        <v>42</v>
      </c>
      <c r="E91" s="2">
        <f t="shared" si="13"/>
        <v>0</v>
      </c>
      <c r="F91" s="2">
        <v>0</v>
      </c>
      <c r="G91" s="2">
        <v>0</v>
      </c>
      <c r="H91" s="1">
        <f t="shared" si="14"/>
        <v>39</v>
      </c>
      <c r="I91" s="2">
        <f>'[1]جدول 12'!D429</f>
        <v>6</v>
      </c>
      <c r="J91" s="2">
        <f>'[1]جدول 12'!D428</f>
        <v>33</v>
      </c>
      <c r="K91" s="1">
        <f t="shared" si="15"/>
        <v>11</v>
      </c>
      <c r="L91" s="1"/>
      <c r="M91" s="2">
        <f>'[1]جدول 12'!D427</f>
        <v>2</v>
      </c>
      <c r="N91" s="2">
        <f>'[1]جدول 12'!D426</f>
        <v>9</v>
      </c>
      <c r="O91" s="32" t="s">
        <v>1</v>
      </c>
      <c r="P91" s="32"/>
    </row>
    <row r="92" spans="1:16" ht="24.95" customHeight="1" x14ac:dyDescent="0.2">
      <c r="A92" s="1">
        <f t="shared" si="10"/>
        <v>1156</v>
      </c>
      <c r="B92" s="1"/>
      <c r="C92" s="1">
        <f t="shared" si="11"/>
        <v>181</v>
      </c>
      <c r="D92" s="1">
        <f t="shared" si="12"/>
        <v>975</v>
      </c>
      <c r="E92" s="1">
        <f t="shared" si="13"/>
        <v>0</v>
      </c>
      <c r="F92" s="1">
        <v>0</v>
      </c>
      <c r="G92" s="1">
        <f>SUM(G83:G91)</f>
        <v>0</v>
      </c>
      <c r="H92" s="1">
        <f t="shared" si="14"/>
        <v>892</v>
      </c>
      <c r="I92" s="1">
        <f>SUM(I83:I91)</f>
        <v>137</v>
      </c>
      <c r="J92" s="1">
        <f>SUM(J83:J91)</f>
        <v>755</v>
      </c>
      <c r="K92" s="1">
        <f t="shared" si="15"/>
        <v>264</v>
      </c>
      <c r="L92" s="1"/>
      <c r="M92" s="1">
        <f>SUM(M83:M91)</f>
        <v>44</v>
      </c>
      <c r="N92" s="1">
        <f>SUM(N83:N91)</f>
        <v>220</v>
      </c>
      <c r="O92" s="31" t="s">
        <v>0</v>
      </c>
      <c r="P92" s="31"/>
    </row>
  </sheetData>
  <mergeCells count="94">
    <mergeCell ref="O88:P88"/>
    <mergeCell ref="A1:P8"/>
    <mergeCell ref="A9:P9"/>
    <mergeCell ref="O92:P92"/>
    <mergeCell ref="O89:P89"/>
    <mergeCell ref="O90:P90"/>
    <mergeCell ref="O91:P91"/>
    <mergeCell ref="O83:P83"/>
    <mergeCell ref="O84:P84"/>
    <mergeCell ref="O85:P85"/>
    <mergeCell ref="O86:P86"/>
    <mergeCell ref="O87:P87"/>
    <mergeCell ref="A79:P79"/>
    <mergeCell ref="A80:P80"/>
    <mergeCell ref="A81:D81"/>
    <mergeCell ref="E81:G81"/>
    <mergeCell ref="H81:J81"/>
    <mergeCell ref="K81:N81"/>
    <mergeCell ref="O81:P81"/>
    <mergeCell ref="O73:P73"/>
    <mergeCell ref="O74:P74"/>
    <mergeCell ref="O75:P75"/>
    <mergeCell ref="O76:P76"/>
    <mergeCell ref="O77:P77"/>
    <mergeCell ref="A78:P78"/>
    <mergeCell ref="O68:P68"/>
    <mergeCell ref="O69:P69"/>
    <mergeCell ref="O70:P70"/>
    <mergeCell ref="O71:P71"/>
    <mergeCell ref="O72:P72"/>
    <mergeCell ref="O63:P63"/>
    <mergeCell ref="O64:P64"/>
    <mergeCell ref="O65:P65"/>
    <mergeCell ref="O66:P66"/>
    <mergeCell ref="O67:P67"/>
    <mergeCell ref="O58:P58"/>
    <mergeCell ref="O59:P59"/>
    <mergeCell ref="O60:P60"/>
    <mergeCell ref="O61:P61"/>
    <mergeCell ref="O62:P62"/>
    <mergeCell ref="A54:P54"/>
    <mergeCell ref="A55:P55"/>
    <mergeCell ref="A56:D56"/>
    <mergeCell ref="E56:G56"/>
    <mergeCell ref="H56:J56"/>
    <mergeCell ref="K56:N56"/>
    <mergeCell ref="O56:P56"/>
    <mergeCell ref="O49:P49"/>
    <mergeCell ref="O50:P50"/>
    <mergeCell ref="O51:P51"/>
    <mergeCell ref="O52:P52"/>
    <mergeCell ref="A53:P53"/>
    <mergeCell ref="O44:P44"/>
    <mergeCell ref="O45:P45"/>
    <mergeCell ref="O46:P46"/>
    <mergeCell ref="O47:P47"/>
    <mergeCell ref="O48:P48"/>
    <mergeCell ref="O39:P39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O19:P19"/>
    <mergeCell ref="O20:P20"/>
    <mergeCell ref="O21:P21"/>
    <mergeCell ref="O22:P22"/>
    <mergeCell ref="O23:P23"/>
    <mergeCell ref="O14:P14"/>
    <mergeCell ref="O15:P15"/>
    <mergeCell ref="O16:P16"/>
    <mergeCell ref="O17:P17"/>
    <mergeCell ref="O18:P18"/>
    <mergeCell ref="A10:P10"/>
    <mergeCell ref="A11:P11"/>
    <mergeCell ref="A12:D12"/>
    <mergeCell ref="E12:G12"/>
    <mergeCell ref="H12:J12"/>
    <mergeCell ref="K12:N12"/>
    <mergeCell ref="O12:P12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TWUZXU4UYYY7-944396957-36313</_dlc_DocId>
    <_dlc_DocIdUrl xmlns="a5cd8edf-193d-454e-be79-0a753d5be6e1">
      <Url>http://localhost/_layouts/15/DocIdRedir.aspx?ID=TWUZXU4UYYY7-944396957-36313</Url>
      <Description>TWUZXU4UYYY7-944396957-36313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453C598-4F04-490F-9E2D-1336912253F6}"/>
</file>

<file path=customXml/itemProps2.xml><?xml version="1.0" encoding="utf-8"?>
<ds:datastoreItem xmlns:ds="http://schemas.openxmlformats.org/officeDocument/2006/customXml" ds:itemID="{E5CD4E2F-EDDB-42EF-A600-262D13896BE6}"/>
</file>

<file path=customXml/itemProps3.xml><?xml version="1.0" encoding="utf-8"?>
<ds:datastoreItem xmlns:ds="http://schemas.openxmlformats.org/officeDocument/2006/customXml" ds:itemID="{14FE964F-F7E3-4FA0-AAE6-2CEC5B69241D}"/>
</file>

<file path=customXml/itemProps4.xml><?xml version="1.0" encoding="utf-8"?>
<ds:datastoreItem xmlns:ds="http://schemas.openxmlformats.org/officeDocument/2006/customXml" ds:itemID="{8CE25780-E1D8-40F8-955C-F1E497311C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Varunendra Verma</dc:creator>
  <cp:lastModifiedBy>Varunendra Verma</cp:lastModifiedBy>
  <cp:lastPrinted>2020-11-27T15:47:01Z</cp:lastPrinted>
  <dcterms:created xsi:type="dcterms:W3CDTF">2020-11-24T07:29:23Z</dcterms:created>
  <dcterms:modified xsi:type="dcterms:W3CDTF">2020-12-29T12:43:17Z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c3f5dc77-fc2b-4952-a045-b21beb8fb7f1</vt:lpwstr>
  </property>
</Properties>
</file>